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Бюджет 2020г — копия\"/>
    </mc:Choice>
  </mc:AlternateContent>
  <bookViews>
    <workbookView xWindow="0" yWindow="0" windowWidth="19200" windowHeight="10092"/>
  </bookViews>
  <sheets>
    <sheet name="Бюджет" sheetId="2" r:id="rId1"/>
  </sheets>
  <definedNames>
    <definedName name="_xlnm._FilterDatabase" localSheetId="0" hidden="1">Бюджет!$A$13:$V$113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0" i="2" l="1"/>
  <c r="S112" i="2" s="1"/>
  <c r="T90" i="2"/>
  <c r="T112" i="2" s="1"/>
  <c r="U90" i="2"/>
  <c r="U112" i="2" s="1"/>
  <c r="Q55" i="2"/>
  <c r="R55" i="2"/>
  <c r="P55" i="2"/>
  <c r="P37" i="2"/>
  <c r="Q34" i="2"/>
  <c r="Q33" i="2" s="1"/>
  <c r="Q32" i="2" s="1"/>
  <c r="R34" i="2"/>
  <c r="R33" i="2" s="1"/>
  <c r="R32" i="2" s="1"/>
  <c r="S32" i="2"/>
  <c r="T32" i="2"/>
  <c r="U32" i="2"/>
  <c r="P34" i="2"/>
  <c r="P33" i="2" s="1"/>
  <c r="P32" i="2" s="1"/>
  <c r="Q27" i="2"/>
  <c r="R27" i="2"/>
  <c r="S29" i="2"/>
  <c r="T29" i="2"/>
  <c r="U29" i="2"/>
  <c r="Q30" i="2"/>
  <c r="Q29" i="2" s="1"/>
  <c r="R30" i="2"/>
  <c r="R29" i="2" s="1"/>
  <c r="P30" i="2"/>
  <c r="P29" i="2" s="1"/>
  <c r="P27" i="2"/>
  <c r="S22" i="2"/>
  <c r="S21" i="2" s="1"/>
  <c r="S20" i="2" s="1"/>
  <c r="T22" i="2"/>
  <c r="T21" i="2" s="1"/>
  <c r="T20" i="2" s="1"/>
  <c r="U22" i="2"/>
  <c r="U21" i="2" s="1"/>
  <c r="U20" i="2" s="1"/>
  <c r="Q18" i="2"/>
  <c r="Q17" i="2" s="1"/>
  <c r="Q16" i="2" s="1"/>
  <c r="Q15" i="2" s="1"/>
  <c r="R18" i="2"/>
  <c r="R17" i="2" s="1"/>
  <c r="R16" i="2" s="1"/>
  <c r="R15" i="2" s="1"/>
  <c r="P18" i="2"/>
  <c r="P17" i="2" s="1"/>
  <c r="P16" i="2" s="1"/>
  <c r="P15" i="2" s="1"/>
  <c r="Q88" i="2" l="1"/>
  <c r="Q87" i="2" s="1"/>
  <c r="Q86" i="2" s="1"/>
  <c r="Q85" i="2" s="1"/>
  <c r="R88" i="2"/>
  <c r="R87" i="2" s="1"/>
  <c r="R86" i="2" s="1"/>
  <c r="R85" i="2" s="1"/>
  <c r="P88" i="2"/>
  <c r="P87" i="2" s="1"/>
  <c r="P86" i="2" s="1"/>
  <c r="P85" i="2" s="1"/>
  <c r="Q110" i="2" l="1"/>
  <c r="Q109" i="2" s="1"/>
  <c r="Q108" i="2" s="1"/>
  <c r="Q107" i="2" s="1"/>
  <c r="Q106" i="2" s="1"/>
  <c r="Q104" i="2"/>
  <c r="Q103" i="2" s="1"/>
  <c r="Q102" i="2" s="1"/>
  <c r="Q101" i="2" s="1"/>
  <c r="Q100" i="2" s="1"/>
  <c r="Q98" i="2"/>
  <c r="Q94" i="2"/>
  <c r="Q83" i="2"/>
  <c r="Q82" i="2" s="1"/>
  <c r="Q78" i="2"/>
  <c r="Q77" i="2" s="1"/>
  <c r="Q76" i="2" s="1"/>
  <c r="Q73" i="2"/>
  <c r="Q72" i="2" s="1"/>
  <c r="Q64" i="2"/>
  <c r="Q63" i="2" s="1"/>
  <c r="Q61" i="2"/>
  <c r="Q60" i="2" s="1"/>
  <c r="Q52" i="2"/>
  <c r="Q46" i="2"/>
  <c r="Q44" i="2"/>
  <c r="Q25" i="2"/>
  <c r="Q22" i="2" s="1"/>
  <c r="Q21" i="2" s="1"/>
  <c r="Q20" i="2" s="1"/>
  <c r="Q14" i="2" s="1"/>
  <c r="P110" i="2"/>
  <c r="P109" i="2" s="1"/>
  <c r="P108" i="2" s="1"/>
  <c r="P107" i="2" s="1"/>
  <c r="P106" i="2" s="1"/>
  <c r="P104" i="2"/>
  <c r="P103" i="2" s="1"/>
  <c r="P98" i="2"/>
  <c r="P83" i="2"/>
  <c r="P82" i="2" s="1"/>
  <c r="P78" i="2"/>
  <c r="P77" i="2" s="1"/>
  <c r="P73" i="2"/>
  <c r="P72" i="2" s="1"/>
  <c r="P61" i="2"/>
  <c r="P60" i="2" s="1"/>
  <c r="P52" i="2"/>
  <c r="P51" i="2" s="1"/>
  <c r="P46" i="2"/>
  <c r="P44" i="2"/>
  <c r="P23" i="2"/>
  <c r="P102" i="2" l="1"/>
  <c r="P101" i="2" s="1"/>
  <c r="P100" i="2" s="1"/>
  <c r="P90" i="2"/>
  <c r="P93" i="2"/>
  <c r="P92" i="2" s="1"/>
  <c r="Q90" i="2"/>
  <c r="Q93" i="2"/>
  <c r="Q92" i="2" s="1"/>
  <c r="Q91" i="2" s="1"/>
  <c r="P22" i="2"/>
  <c r="P21" i="2" s="1"/>
  <c r="P20" i="2" s="1"/>
  <c r="P75" i="2"/>
  <c r="Q75" i="2"/>
  <c r="Q49" i="2"/>
  <c r="Q48" i="2" s="1"/>
  <c r="Q59" i="2"/>
  <c r="Q58" i="2" s="1"/>
  <c r="Q54" i="2" s="1"/>
  <c r="P50" i="2"/>
  <c r="P49" i="2" s="1"/>
  <c r="P48" i="2" s="1"/>
  <c r="P71" i="2"/>
  <c r="P70" i="2" s="1"/>
  <c r="P59" i="2"/>
  <c r="P58" i="2" s="1"/>
  <c r="P54" i="2" s="1"/>
  <c r="P43" i="2"/>
  <c r="P42" i="2" s="1"/>
  <c r="P41" i="2" s="1"/>
  <c r="P40" i="2" s="1"/>
  <c r="Q43" i="2"/>
  <c r="Q42" i="2" s="1"/>
  <c r="Q41" i="2" s="1"/>
  <c r="Q40" i="2" s="1"/>
  <c r="Q71" i="2"/>
  <c r="Q70" i="2" s="1"/>
  <c r="Q66" i="2" s="1"/>
  <c r="Q13" i="2" l="1"/>
  <c r="P14" i="2"/>
  <c r="Q112" i="2"/>
  <c r="P66" i="2"/>
  <c r="P112" i="2" s="1"/>
  <c r="P91" i="2"/>
  <c r="P13" i="2" l="1"/>
  <c r="R110" i="2"/>
  <c r="R109" i="2" s="1"/>
  <c r="R108" i="2" s="1"/>
  <c r="R107" i="2" s="1"/>
  <c r="R106" i="2" s="1"/>
  <c r="R104" i="2"/>
  <c r="R103" i="2" s="1"/>
  <c r="R102" i="2" s="1"/>
  <c r="R101" i="2" s="1"/>
  <c r="R100" i="2" s="1"/>
  <c r="R94" i="2"/>
  <c r="R98" i="2"/>
  <c r="R73" i="2"/>
  <c r="R78" i="2"/>
  <c r="R83" i="2"/>
  <c r="R82" i="2" s="1"/>
  <c r="R61" i="2"/>
  <c r="R60" i="2" s="1"/>
  <c r="R64" i="2"/>
  <c r="R63" i="2" s="1"/>
  <c r="R52" i="2"/>
  <c r="R51" i="2" s="1"/>
  <c r="R44" i="2"/>
  <c r="R46" i="2"/>
  <c r="R23" i="2"/>
  <c r="R25" i="2"/>
  <c r="R93" i="2" l="1"/>
  <c r="R92" i="2" s="1"/>
  <c r="R91" i="2" s="1"/>
  <c r="R90" i="2"/>
  <c r="R22" i="2"/>
  <c r="R21" i="2" s="1"/>
  <c r="R20" i="2" s="1"/>
  <c r="R14" i="2" s="1"/>
  <c r="R76" i="2"/>
  <c r="R75" i="2" s="1"/>
  <c r="R72" i="2" s="1"/>
  <c r="R71" i="2" s="1"/>
  <c r="R70" i="2" s="1"/>
  <c r="R66" i="2" s="1"/>
  <c r="R59" i="2"/>
  <c r="R58" i="2" s="1"/>
  <c r="R54" i="2" s="1"/>
  <c r="R50" i="2"/>
  <c r="R49" i="2" s="1"/>
  <c r="R48" i="2" s="1"/>
  <c r="R43" i="2"/>
  <c r="R42" i="2" s="1"/>
  <c r="R41" i="2" s="1"/>
  <c r="R40" i="2" s="1"/>
  <c r="R112" i="2" l="1"/>
  <c r="R13" i="2"/>
</calcChain>
</file>

<file path=xl/sharedStrings.xml><?xml version="1.0" encoding="utf-8"?>
<sst xmlns="http://schemas.openxmlformats.org/spreadsheetml/2006/main" count="194" uniqueCount="96">
  <si>
    <t>(подпись)</t>
  </si>
  <si>
    <t>Итого:</t>
  </si>
  <si>
    <t>8800011020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</si>
  <si>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</si>
  <si>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</si>
  <si>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Мероприятия в области спорта и физической культуры</t>
  </si>
  <si>
    <t>8800000000</t>
  </si>
  <si>
    <t>Непрограмные направления районного бюджета</t>
  </si>
  <si>
    <t>Массовый спорт</t>
  </si>
  <si>
    <t>ФИЗИЧЕСКАЯ КУЛЬТУРА И СПОРТ</t>
  </si>
  <si>
    <t>8800010010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</si>
  <si>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</si>
  <si>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</si>
  <si>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</si>
  <si>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</si>
  <si>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</si>
  <si>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</si>
  <si>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</si>
  <si>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8800008010</t>
  </si>
  <si>
    <t>Уплата налогов, сборов и иных платежей</t>
  </si>
  <si>
    <t>Иные бюджетные ассигнования</t>
  </si>
  <si>
    <t>Обеспечение деятельности домов культуры</t>
  </si>
  <si>
    <t>Культура</t>
  </si>
  <si>
    <t>КУЛЬТУРА, КИНЕМАТОГРАФИЯ</t>
  </si>
  <si>
    <t>8800005530</t>
  </si>
  <si>
    <t>Прочие мероприятия по благоустройству поселений</t>
  </si>
  <si>
    <t>8800005030</t>
  </si>
  <si>
    <t>Уличное освещение</t>
  </si>
  <si>
    <t>Благоустройство</t>
  </si>
  <si>
    <t>8800005220</t>
  </si>
  <si>
    <t>Межбюджетные трансферты</t>
  </si>
  <si>
    <t>Мероприятия в области коммунального хозяйства</t>
  </si>
  <si>
    <t>Коммунальное хозяйство</t>
  </si>
  <si>
    <t>ЖИЛИЩНО-КОММУНАЛЬНОЕ ХОЗЯЙСТВО</t>
  </si>
  <si>
    <t>8800070760</t>
  </si>
  <si>
    <t>Расходы муниципального дорожного фонда, осуществляемые за счет средств областного бюджета, предоставляемых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" в 2015-2022 годах</t>
  </si>
  <si>
    <t>8800004090</t>
  </si>
  <si>
    <t>Текущее содержание дорог. находящихся в муниципальной собственности</t>
  </si>
  <si>
    <t>Дорожное хозяйство (дорожные фонды)</t>
  </si>
  <si>
    <t>НАЦИОНАЛЬНАЯ ЭКОНОМИКА</t>
  </si>
  <si>
    <t>8800003090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</si>
  <si>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</si>
  <si>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</si>
  <si>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</si>
  <si>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8800051180</t>
  </si>
  <si>
    <t>Расходы на выплаты персоналу государственных (муниципальных) органов</t>
  </si>
  <si>
    <t>Реализация мероприятий по осуществлению первичного воинского учета на территориях, где отсутствуют военные комиссариаты за счет средств федерального бюджета</t>
  </si>
  <si>
    <t>Мобилизационная и вневойсковая подготовка</t>
  </si>
  <si>
    <t>НАЦИОНАЛЬНАЯ ОБОРОНА</t>
  </si>
  <si>
    <t>8800101060</t>
  </si>
  <si>
    <t>Контрольно-счетный орган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</si>
  <si>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</si>
  <si>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8800170190</t>
  </si>
  <si>
    <t>Осуществление государственных полномочий Новосибирской области по решению вопросов в сфере административных  правонарушений за счет средств областного бюджета</t>
  </si>
  <si>
    <t>8800101040</t>
  </si>
  <si>
    <t>Исполнительно-распорядительный орган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</si>
  <si>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</si>
  <si>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8800101020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</si>
  <si>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</si>
  <si>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</si>
  <si>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</si>
  <si>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в тыс.</t>
  </si>
  <si>
    <t>За год (тыс.руб)</t>
  </si>
  <si>
    <t>Квартал IV</t>
  </si>
  <si>
    <t>Квартал III</t>
  </si>
  <si>
    <t>Квартал II</t>
  </si>
  <si>
    <t>Квартал I</t>
  </si>
  <si>
    <t>КВР</t>
  </si>
  <si>
    <t>КЦСР</t>
  </si>
  <si>
    <t>ФКР</t>
  </si>
  <si>
    <t>Наименование</t>
  </si>
  <si>
    <t>Таблица 1</t>
  </si>
  <si>
    <t/>
  </si>
  <si>
    <t>Утверждено</t>
  </si>
  <si>
    <t>2020 год</t>
  </si>
  <si>
    <t>к решению сессии Совета депутатов</t>
  </si>
  <si>
    <t xml:space="preserve">                            и подгруппам видов расходов классификации расходов бюджета </t>
  </si>
  <si>
    <t xml:space="preserve"> Приложение № 4</t>
  </si>
  <si>
    <t>ОБРАЗОВАНИЕ</t>
  </si>
  <si>
    <t>Молодежная политика</t>
  </si>
  <si>
    <t>Непрограмные направления местного бюджета</t>
  </si>
  <si>
    <t xml:space="preserve">             Распределение бюджетных ассигнований по разделам, подразделам, целевым статьям, групам </t>
  </si>
  <si>
    <t>Кубанского сельсовета</t>
  </si>
  <si>
    <t>Кубанский сельсовет Каргатского района Новосибирской</t>
  </si>
  <si>
    <t>Сельское хозяйство  и рыбаловство</t>
  </si>
  <si>
    <t>Сельское хозяйство и рыбаловство</t>
  </si>
  <si>
    <t>2021 год</t>
  </si>
  <si>
    <t>Национальная оборона</t>
  </si>
  <si>
    <t>Жилищное хозяйство</t>
  </si>
  <si>
    <t>Содержание кладбищь</t>
  </si>
  <si>
    <t>Мероприятия в области сельскохозяйственного производства</t>
  </si>
  <si>
    <t>0501</t>
  </si>
  <si>
    <t xml:space="preserve">                     на 2020 год и плановый период 2021-2022 годов</t>
  </si>
  <si>
    <t>2022 год</t>
  </si>
  <si>
    <t>Обеспечение проведения выборов и референдумов</t>
  </si>
  <si>
    <t>от 30.12.2019г. №102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</si>
</sst>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Red]\-#,##0.00;0.00"/>
    <numFmt numFmtId="165" formatCode="#,##0.0;[Red]\-#,##0.0;0.0"/>
    <numFmt numFmtId="166" formatCode="\1"/>
    <numFmt numFmtId="167" formatCode="000;;"/>
    <numFmt numFmtId="168" formatCode="0000000;;"/>
    <numFmt numFmtId="169" formatCode="0000;;"/>
    <numFmt numFmtId="170" formatCode="000"/>
    <numFmt numFmtId="171" formatCode="0000000000"/>
    <numFmt numFmtId="172" formatCode="0000"/>
    <numFmt numFmtId="173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5" fontId="3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164" fontId="3" fillId="0" borderId="7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8" xfId="1" applyNumberFormat="1" applyFont="1" applyFill="1" applyBorder="1" applyAlignment="1" applyProtection="1">
      <alignment horizontal="centerContinuous"/>
      <protection hidden="1"/>
    </xf>
    <xf numFmtId="0" fontId="2" fillId="0" borderId="9" xfId="1" applyNumberFormat="1" applyFont="1" applyFill="1" applyBorder="1" applyAlignment="1" applyProtection="1">
      <protection hidden="1"/>
    </xf>
    <xf numFmtId="164" fontId="2" fillId="0" borderId="10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horizontal="center"/>
      <protection hidden="1"/>
    </xf>
    <xf numFmtId="168" fontId="2" fillId="0" borderId="13" xfId="1" applyNumberFormat="1" applyFont="1" applyFill="1" applyBorder="1" applyAlignment="1" applyProtection="1">
      <alignment horizontal="center"/>
      <protection hidden="1"/>
    </xf>
    <xf numFmtId="169" fontId="2" fillId="0" borderId="13" xfId="1" applyNumberFormat="1" applyFont="1" applyFill="1" applyBorder="1" applyAlignment="1" applyProtection="1">
      <alignment horizontal="center"/>
      <protection hidden="1"/>
    </xf>
    <xf numFmtId="170" fontId="2" fillId="0" borderId="15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16" xfId="1" applyNumberFormat="1" applyFont="1" applyFill="1" applyBorder="1" applyAlignment="1" applyProtection="1">
      <protection hidden="1"/>
    </xf>
    <xf numFmtId="165" fontId="2" fillId="0" borderId="16" xfId="1" applyNumberFormat="1" applyFont="1" applyFill="1" applyBorder="1" applyAlignment="1" applyProtection="1">
      <protection hidden="1"/>
    </xf>
    <xf numFmtId="166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9" xfId="1" applyNumberFormat="1" applyFont="1" applyFill="1" applyBorder="1" applyAlignment="1" applyProtection="1">
      <alignment horizontal="center"/>
      <protection hidden="1"/>
    </xf>
    <xf numFmtId="168" fontId="2" fillId="0" borderId="19" xfId="1" applyNumberFormat="1" applyFont="1" applyFill="1" applyBorder="1" applyAlignment="1" applyProtection="1">
      <alignment horizontal="center"/>
      <protection hidden="1"/>
    </xf>
    <xf numFmtId="169" fontId="2" fillId="0" borderId="19" xfId="1" applyNumberFormat="1" applyFont="1" applyFill="1" applyBorder="1" applyAlignment="1" applyProtection="1">
      <alignment horizontal="center"/>
      <protection hidden="1"/>
    </xf>
    <xf numFmtId="171" fontId="2" fillId="0" borderId="21" xfId="1" applyNumberFormat="1" applyFont="1" applyFill="1" applyBorder="1" applyAlignment="1" applyProtection="1">
      <alignment horizontal="centerContinuous" wrapText="1"/>
      <protection hidden="1"/>
    </xf>
    <xf numFmtId="171" fontId="2" fillId="0" borderId="16" xfId="1" applyNumberFormat="1" applyFont="1" applyFill="1" applyBorder="1" applyAlignment="1" applyProtection="1">
      <alignment horizontal="centerContinuous" wrapText="1"/>
      <protection hidden="1"/>
    </xf>
    <xf numFmtId="172" fontId="2" fillId="0" borderId="16" xfId="1" applyNumberFormat="1" applyFont="1" applyFill="1" applyBorder="1" applyAlignment="1" applyProtection="1">
      <alignment horizontal="centerContinuous" wrapText="1"/>
      <protection hidden="1"/>
    </xf>
    <xf numFmtId="170" fontId="2" fillId="0" borderId="16" xfId="1" applyNumberFormat="1" applyFont="1" applyFill="1" applyBorder="1" applyAlignment="1" applyProtection="1">
      <alignment horizontal="centerContinuous" wrapText="1"/>
      <protection hidden="1"/>
    </xf>
    <xf numFmtId="172" fontId="2" fillId="0" borderId="21" xfId="1" applyNumberFormat="1" applyFont="1" applyFill="1" applyBorder="1" applyAlignment="1" applyProtection="1">
      <alignment horizontal="centerContinuous" wrapText="1"/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wrapText="1"/>
      <protection hidden="1"/>
    </xf>
    <xf numFmtId="164" fontId="2" fillId="0" borderId="23" xfId="1" applyNumberFormat="1" applyFont="1" applyFill="1" applyBorder="1" applyAlignment="1" applyProtection="1">
      <protection hidden="1"/>
    </xf>
    <xf numFmtId="165" fontId="2" fillId="0" borderId="23" xfId="1" applyNumberFormat="1" applyFont="1" applyFill="1" applyBorder="1" applyAlignment="1" applyProtection="1">
      <protection hidden="1"/>
    </xf>
    <xf numFmtId="166" fontId="2" fillId="0" borderId="24" xfId="1" applyNumberFormat="1" applyFont="1" applyFill="1" applyBorder="1" applyAlignment="1" applyProtection="1">
      <alignment wrapText="1"/>
      <protection hidden="1"/>
    </xf>
    <xf numFmtId="167" fontId="2" fillId="0" borderId="26" xfId="1" applyNumberFormat="1" applyFont="1" applyFill="1" applyBorder="1" applyAlignment="1" applyProtection="1">
      <alignment horizontal="center"/>
      <protection hidden="1"/>
    </xf>
    <xf numFmtId="168" fontId="2" fillId="0" borderId="26" xfId="1" applyNumberFormat="1" applyFont="1" applyFill="1" applyBorder="1" applyAlignment="1" applyProtection="1">
      <alignment horizontal="center"/>
      <protection hidden="1"/>
    </xf>
    <xf numFmtId="169" fontId="2" fillId="0" borderId="26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30" xfId="1" applyNumberFormat="1" applyFont="1" applyFill="1" applyBorder="1" applyAlignment="1" applyProtection="1">
      <alignment horizontal="center"/>
      <protection hidden="1"/>
    </xf>
    <xf numFmtId="0" fontId="3" fillId="0" borderId="18" xfId="1" applyNumberFormat="1" applyFont="1" applyFill="1" applyBorder="1" applyAlignment="1" applyProtection="1">
      <alignment horizontal="center"/>
      <protection hidden="1"/>
    </xf>
    <xf numFmtId="0" fontId="3" fillId="0" borderId="31" xfId="1" applyNumberFormat="1" applyFont="1" applyFill="1" applyBorder="1" applyAlignment="1" applyProtection="1">
      <alignment horizontal="center"/>
      <protection hidden="1"/>
    </xf>
    <xf numFmtId="0" fontId="3" fillId="0" borderId="32" xfId="1" applyNumberFormat="1" applyFont="1" applyFill="1" applyBorder="1" applyAlignment="1" applyProtection="1">
      <alignment horizontal="center"/>
      <protection hidden="1"/>
    </xf>
    <xf numFmtId="0" fontId="3" fillId="0" borderId="33" xfId="1" applyNumberFormat="1" applyFont="1" applyFill="1" applyBorder="1" applyAlignment="1" applyProtection="1">
      <alignment horizontal="center"/>
      <protection hidden="1"/>
    </xf>
    <xf numFmtId="0" fontId="3" fillId="0" borderId="14" xfId="1" applyNumberFormat="1" applyFont="1" applyFill="1" applyBorder="1" applyAlignment="1" applyProtection="1">
      <alignment horizontal="center"/>
      <protection hidden="1"/>
    </xf>
    <xf numFmtId="0" fontId="3" fillId="0" borderId="34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9" xfId="1" applyNumberFormat="1" applyFont="1" applyFill="1" applyBorder="1" applyAlignment="1" applyProtection="1">
      <alignment horizontal="centerContinuous"/>
      <protection hidden="1"/>
    </xf>
    <xf numFmtId="0" fontId="3" fillId="0" borderId="36" xfId="1" applyNumberFormat="1" applyFont="1" applyFill="1" applyBorder="1" applyAlignment="1" applyProtection="1">
      <alignment horizontal="center"/>
      <protection hidden="1"/>
    </xf>
    <xf numFmtId="0" fontId="3" fillId="0" borderId="25" xfId="1" applyNumberFormat="1" applyFont="1" applyFill="1" applyBorder="1" applyAlignment="1" applyProtection="1">
      <alignment horizontal="center" wrapText="1"/>
      <protection hidden="1"/>
    </xf>
    <xf numFmtId="0" fontId="3" fillId="0" borderId="37" xfId="1" applyNumberFormat="1" applyFont="1" applyFill="1" applyBorder="1" applyAlignment="1" applyProtection="1">
      <alignment horizontal="center"/>
      <protection hidden="1"/>
    </xf>
    <xf numFmtId="0" fontId="3" fillId="0" borderId="26" xfId="1" applyNumberFormat="1" applyFont="1" applyFill="1" applyBorder="1" applyAlignment="1" applyProtection="1">
      <alignment horizontal="center"/>
      <protection hidden="1"/>
    </xf>
    <xf numFmtId="0" fontId="3" fillId="0" borderId="27" xfId="1" applyNumberFormat="1" applyFont="1" applyFill="1" applyBorder="1" applyAlignment="1" applyProtection="1">
      <alignment horizontal="center"/>
      <protection hidden="1"/>
    </xf>
    <xf numFmtId="0" fontId="3" fillId="0" borderId="29" xfId="1" applyNumberFormat="1" applyFont="1" applyFill="1" applyBorder="1" applyAlignment="1" applyProtection="1">
      <alignment horizontal="centerContinuous"/>
      <protection hidden="1"/>
    </xf>
    <xf numFmtId="0" fontId="3" fillId="0" borderId="7" xfId="1" applyNumberFormat="1" applyFont="1" applyFill="1" applyBorder="1" applyAlignment="1" applyProtection="1">
      <alignment horizontal="centerContinuous"/>
      <protection hidden="1"/>
    </xf>
    <xf numFmtId="0" fontId="3" fillId="0" borderId="38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0" fontId="3" fillId="0" borderId="11" xfId="1" applyNumberFormat="1" applyFont="1" applyFill="1" applyBorder="1" applyAlignment="1" applyProtection="1">
      <alignment horizontal="center"/>
      <protection hidden="1"/>
    </xf>
    <xf numFmtId="0" fontId="3" fillId="0" borderId="39" xfId="1" applyNumberFormat="1" applyFont="1" applyFill="1" applyBorder="1" applyAlignment="1" applyProtection="1">
      <alignment horizontal="center"/>
      <protection hidden="1"/>
    </xf>
    <xf numFmtId="0" fontId="3" fillId="0" borderId="40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0" fontId="9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0" xfId="1" applyNumberFormat="1" applyFont="1" applyFill="1" applyAlignment="1" applyProtection="1">
      <alignment horizontal="centerContinuous"/>
      <protection hidden="1"/>
    </xf>
    <xf numFmtId="0" fontId="9" fillId="0" borderId="0" xfId="1" applyNumberFormat="1" applyFont="1" applyFill="1" applyAlignment="1" applyProtection="1">
      <alignment horizontal="left" vertical="center"/>
      <protection hidden="1"/>
    </xf>
    <xf numFmtId="0" fontId="10" fillId="0" borderId="0" xfId="1" applyNumberFormat="1" applyFont="1" applyFill="1" applyAlignment="1" applyProtection="1">
      <alignment horizontal="center"/>
      <protection hidden="1"/>
    </xf>
    <xf numFmtId="0" fontId="10" fillId="0" borderId="0" xfId="1" applyFont="1" applyProtection="1">
      <protection hidden="1"/>
    </xf>
    <xf numFmtId="0" fontId="10" fillId="0" borderId="0" xfId="1" applyFont="1"/>
    <xf numFmtId="0" fontId="7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justify" wrapText="1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1" fillId="0" borderId="38" xfId="1" applyNumberFormat="1" applyFont="1" applyFill="1" applyBorder="1" applyAlignment="1" applyProtection="1">
      <alignment horizontal="right" vertical="top" wrapText="1"/>
      <protection hidden="1"/>
    </xf>
    <xf numFmtId="164" fontId="2" fillId="0" borderId="20" xfId="1" applyNumberFormat="1" applyFont="1" applyFill="1" applyBorder="1" applyAlignment="1" applyProtection="1">
      <protection hidden="1"/>
    </xf>
    <xf numFmtId="164" fontId="2" fillId="0" borderId="19" xfId="1" applyNumberFormat="1" applyFont="1" applyFill="1" applyBorder="1" applyAlignment="1" applyProtection="1"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wrapText="1"/>
      <protection hidden="1"/>
    </xf>
    <xf numFmtId="171" fontId="2" fillId="0" borderId="21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horizontal="centerContinuous" wrapText="1"/>
      <protection hidden="1"/>
    </xf>
    <xf numFmtId="171" fontId="2" fillId="0" borderId="16" xfId="1" applyNumberFormat="1" applyFont="1" applyFill="1" applyBorder="1" applyAlignment="1" applyProtection="1">
      <alignment horizontal="center" wrapText="1"/>
      <protection hidden="1"/>
    </xf>
    <xf numFmtId="170" fontId="2" fillId="0" borderId="16" xfId="1" applyNumberFormat="1" applyFont="1" applyFill="1" applyBorder="1" applyAlignment="1" applyProtection="1">
      <alignment horizontal="center" wrapText="1"/>
      <protection hidden="1"/>
    </xf>
    <xf numFmtId="172" fontId="2" fillId="0" borderId="16" xfId="1" applyNumberFormat="1" applyFont="1" applyFill="1" applyBorder="1" applyAlignment="1" applyProtection="1">
      <alignment horizontal="center" wrapText="1"/>
      <protection hidden="1"/>
    </xf>
    <xf numFmtId="172" fontId="2" fillId="0" borderId="21" xfId="1" applyNumberFormat="1" applyFont="1" applyFill="1" applyBorder="1" applyAlignment="1" applyProtection="1">
      <alignment horizontal="center" wrapText="1"/>
      <protection hidden="1"/>
    </xf>
    <xf numFmtId="170" fontId="2" fillId="0" borderId="10" xfId="1" applyNumberFormat="1" applyFont="1" applyFill="1" applyBorder="1" applyAlignment="1" applyProtection="1">
      <alignment horizontal="center" wrapText="1"/>
      <protection hidden="1"/>
    </xf>
    <xf numFmtId="172" fontId="2" fillId="0" borderId="10" xfId="1" applyNumberFormat="1" applyFont="1" applyFill="1" applyBorder="1" applyAlignment="1" applyProtection="1">
      <alignment horizontal="center" wrapText="1"/>
      <protection hidden="1"/>
    </xf>
    <xf numFmtId="171" fontId="2" fillId="0" borderId="10" xfId="1" applyNumberFormat="1" applyFont="1" applyFill="1" applyBorder="1" applyAlignment="1" applyProtection="1">
      <alignment horizontal="center" wrapText="1"/>
      <protection hidden="1"/>
    </xf>
    <xf numFmtId="170" fontId="2" fillId="0" borderId="22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164" fontId="2" fillId="0" borderId="20" xfId="1" applyNumberFormat="1" applyFont="1" applyFill="1" applyBorder="1" applyAlignment="1" applyProtection="1">
      <protection hidden="1"/>
    </xf>
    <xf numFmtId="164" fontId="2" fillId="0" borderId="19" xfId="1" applyNumberFormat="1" applyFont="1" applyFill="1" applyBorder="1" applyAlignment="1" applyProtection="1">
      <protection hidden="1"/>
    </xf>
    <xf numFmtId="170" fontId="2" fillId="0" borderId="22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164" fontId="2" fillId="0" borderId="20" xfId="1" applyNumberFormat="1" applyFont="1" applyFill="1" applyBorder="1" applyAlignment="1" applyProtection="1">
      <protection hidden="1"/>
    </xf>
    <xf numFmtId="164" fontId="2" fillId="0" borderId="19" xfId="1" applyNumberFormat="1" applyFont="1" applyFill="1" applyBorder="1" applyAlignment="1" applyProtection="1">
      <protection hidden="1"/>
    </xf>
    <xf numFmtId="171" fontId="2" fillId="0" borderId="21" xfId="1" applyNumberFormat="1" applyFont="1" applyFill="1" applyBorder="1" applyAlignment="1" applyProtection="1">
      <alignment horizontal="center" wrapText="1"/>
      <protection hidden="1"/>
    </xf>
    <xf numFmtId="0" fontId="3" fillId="0" borderId="35" xfId="1" applyNumberFormat="1" applyFont="1" applyFill="1" applyBorder="1" applyAlignment="1" applyProtection="1">
      <alignment horizontal="center"/>
      <protection hidden="1"/>
    </xf>
    <xf numFmtId="0" fontId="3" fillId="0" borderId="41" xfId="1" applyNumberFormat="1" applyFont="1" applyFill="1" applyBorder="1" applyAlignment="1" applyProtection="1">
      <alignment horizontal="center"/>
      <protection hidden="1"/>
    </xf>
    <xf numFmtId="170" fontId="2" fillId="0" borderId="22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164" fontId="2" fillId="0" borderId="20" xfId="1" applyNumberFormat="1" applyFont="1" applyFill="1" applyBorder="1" applyAlignment="1" applyProtection="1">
      <protection hidden="1"/>
    </xf>
    <xf numFmtId="164" fontId="2" fillId="0" borderId="19" xfId="1" applyNumberFormat="1" applyFont="1" applyFill="1" applyBorder="1" applyAlignment="1" applyProtection="1">
      <protection hidden="1"/>
    </xf>
    <xf numFmtId="4" fontId="5" fillId="0" borderId="18" xfId="1" applyNumberFormat="1" applyFont="1" applyFill="1" applyBorder="1" applyAlignment="1" applyProtection="1">
      <protection hidden="1"/>
    </xf>
    <xf numFmtId="4" fontId="2" fillId="0" borderId="18" xfId="1" applyNumberFormat="1" applyFont="1" applyFill="1" applyBorder="1" applyAlignment="1" applyProtection="1">
      <protection hidden="1"/>
    </xf>
    <xf numFmtId="173" fontId="5" fillId="0" borderId="18" xfId="1" applyNumberFormat="1" applyFont="1" applyFill="1" applyBorder="1" applyAlignment="1" applyProtection="1">
      <protection hidden="1"/>
    </xf>
    <xf numFmtId="173" fontId="2" fillId="0" borderId="18" xfId="1" applyNumberFormat="1" applyFont="1" applyFill="1" applyBorder="1" applyAlignment="1" applyProtection="1">
      <protection hidden="1"/>
    </xf>
    <xf numFmtId="49" fontId="2" fillId="0" borderId="21" xfId="1" applyNumberFormat="1" applyFont="1" applyFill="1" applyBorder="1" applyAlignment="1" applyProtection="1">
      <alignment horizontal="center" wrapText="1"/>
      <protection hidden="1"/>
    </xf>
    <xf numFmtId="49" fontId="2" fillId="0" borderId="42" xfId="1" applyNumberFormat="1" applyFont="1" applyFill="1" applyBorder="1" applyAlignment="1" applyProtection="1">
      <alignment horizontal="center" wrapText="1"/>
      <protection hidden="1"/>
    </xf>
    <xf numFmtId="173" fontId="3" fillId="0" borderId="2" xfId="1" applyNumberFormat="1" applyFont="1" applyFill="1" applyBorder="1" applyAlignment="1" applyProtection="1">
      <protection hidden="1"/>
    </xf>
    <xf numFmtId="4" fontId="3" fillId="0" borderId="2" xfId="1" applyNumberFormat="1" applyFont="1" applyFill="1" applyBorder="1" applyAlignment="1" applyProtection="1">
      <protection hidden="1"/>
    </xf>
    <xf numFmtId="4" fontId="3" fillId="0" borderId="18" xfId="1" applyNumberFormat="1" applyFont="1" applyFill="1" applyBorder="1" applyAlignment="1" applyProtection="1">
      <alignment horizontal="right"/>
      <protection hidden="1"/>
    </xf>
    <xf numFmtId="4" fontId="2" fillId="0" borderId="18" xfId="1" applyNumberFormat="1" applyFont="1" applyFill="1" applyBorder="1" applyAlignment="1" applyProtection="1">
      <alignment horizontal="right"/>
      <protection hidden="1"/>
    </xf>
    <xf numFmtId="4" fontId="2" fillId="0" borderId="18" xfId="1" applyNumberFormat="1" applyFont="1" applyFill="1" applyBorder="1" applyAlignment="1" applyProtection="1">
      <alignment horizontal="right" vertical="center"/>
      <protection hidden="1"/>
    </xf>
    <xf numFmtId="4" fontId="3" fillId="0" borderId="18" xfId="1" applyNumberFormat="1" applyFont="1" applyFill="1" applyBorder="1" applyAlignment="1" applyProtection="1">
      <protection hidden="1"/>
    </xf>
    <xf numFmtId="4" fontId="6" fillId="0" borderId="18" xfId="1" applyNumberFormat="1" applyFont="1" applyFill="1" applyBorder="1" applyAlignment="1" applyProtection="1">
      <protection hidden="1"/>
    </xf>
    <xf numFmtId="4" fontId="2" fillId="0" borderId="12" xfId="1" applyNumberFormat="1" applyFont="1" applyFill="1" applyBorder="1" applyAlignment="1" applyProtection="1">
      <protection hidden="1"/>
    </xf>
    <xf numFmtId="171" fontId="2" fillId="0" borderId="21" xfId="1" applyNumberFormat="1" applyFont="1" applyFill="1" applyBorder="1" applyAlignment="1" applyProtection="1">
      <alignment horizontal="center" wrapText="1"/>
      <protection hidden="1"/>
    </xf>
    <xf numFmtId="164" fontId="2" fillId="0" borderId="20" xfId="1" applyNumberFormat="1" applyFont="1" applyFill="1" applyBorder="1" applyAlignment="1" applyProtection="1">
      <protection hidden="1"/>
    </xf>
    <xf numFmtId="164" fontId="2" fillId="0" borderId="19" xfId="1" applyNumberFormat="1" applyFont="1" applyFill="1" applyBorder="1" applyAlignment="1" applyProtection="1"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171" fontId="2" fillId="0" borderId="22" xfId="1" applyNumberFormat="1" applyFont="1" applyFill="1" applyBorder="1" applyAlignment="1" applyProtection="1">
      <alignment horizontal="center" wrapText="1"/>
      <protection hidden="1"/>
    </xf>
    <xf numFmtId="171" fontId="2" fillId="0" borderId="21" xfId="1" applyNumberFormat="1" applyFont="1" applyFill="1" applyBorder="1" applyAlignment="1" applyProtection="1">
      <alignment horizontal="center" wrapText="1"/>
      <protection hidden="1"/>
    </xf>
    <xf numFmtId="164" fontId="2" fillId="0" borderId="20" xfId="1" applyNumberFormat="1" applyFont="1" applyFill="1" applyBorder="1" applyAlignment="1" applyProtection="1">
      <protection hidden="1"/>
    </xf>
    <xf numFmtId="164" fontId="2" fillId="0" borderId="19" xfId="1" applyNumberFormat="1" applyFont="1" applyFill="1" applyBorder="1" applyAlignment="1" applyProtection="1">
      <protection hidden="1"/>
    </xf>
    <xf numFmtId="170" fontId="2" fillId="0" borderId="22" xfId="1" applyNumberFormat="1" applyFont="1" applyFill="1" applyBorder="1" applyAlignment="1" applyProtection="1">
      <alignment horizontal="center" wrapText="1"/>
      <protection hidden="1"/>
    </xf>
    <xf numFmtId="170" fontId="2" fillId="0" borderId="21" xfId="1" applyNumberFormat="1" applyFont="1" applyFill="1" applyBorder="1" applyAlignment="1" applyProtection="1">
      <alignment horizontal="center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9" fillId="0" borderId="0" xfId="1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170" fontId="2" fillId="0" borderId="22" xfId="1" applyNumberFormat="1" applyFont="1" applyFill="1" applyBorder="1" applyAlignment="1" applyProtection="1">
      <alignment wrapText="1"/>
      <protection hidden="1"/>
    </xf>
    <xf numFmtId="170" fontId="2" fillId="0" borderId="21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protection hidden="1"/>
    </xf>
    <xf numFmtId="0" fontId="4" fillId="0" borderId="6" xfId="1" applyNumberFormat="1" applyFont="1" applyFill="1" applyBorder="1" applyAlignment="1" applyProtection="1">
      <alignment horizontal="right"/>
      <protection hidden="1"/>
    </xf>
    <xf numFmtId="164" fontId="2" fillId="0" borderId="14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170" fontId="2" fillId="0" borderId="29" xfId="1" applyNumberFormat="1" applyFont="1" applyFill="1" applyBorder="1" applyAlignment="1" applyProtection="1">
      <alignment horizontal="center" wrapText="1"/>
      <protection hidden="1"/>
    </xf>
    <xf numFmtId="170" fontId="2" fillId="0" borderId="28" xfId="1" applyNumberFormat="1" applyFont="1" applyFill="1" applyBorder="1" applyAlignment="1" applyProtection="1">
      <alignment horizontal="center" wrapText="1"/>
      <protection hidden="1"/>
    </xf>
    <xf numFmtId="164" fontId="2" fillId="0" borderId="27" xfId="1" applyNumberFormat="1" applyFont="1" applyFill="1" applyBorder="1" applyAlignment="1" applyProtection="1">
      <protection hidden="1"/>
    </xf>
    <xf numFmtId="164" fontId="2" fillId="0" borderId="26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9"/>
  <sheetViews>
    <sheetView showGridLines="0" tabSelected="1" topLeftCell="A10" workbookViewId="0">
      <selection activeCell="K14" sqref="K14"/>
    </sheetView>
  </sheetViews>
  <sheetFormatPr defaultColWidth="9.109375" defaultRowHeight="13.2" x14ac:dyDescent="0.25"/>
  <cols>
    <col min="1" max="1" width="1.44140625" style="1" customWidth="1"/>
    <col min="2" max="7" width="0" style="1" hidden="1" customWidth="1"/>
    <col min="8" max="8" width="43.6640625" style="1" customWidth="1"/>
    <col min="9" max="9" width="5.6640625" style="1" customWidth="1"/>
    <col min="10" max="10" width="12" style="1" customWidth="1"/>
    <col min="11" max="11" width="7.5546875" style="1" customWidth="1"/>
    <col min="12" max="15" width="0" style="1" hidden="1" customWidth="1"/>
    <col min="16" max="16" width="13.88671875" style="1" customWidth="1"/>
    <col min="17" max="17" width="11.33203125" style="1" customWidth="1"/>
    <col min="18" max="18" width="12.33203125" style="1" customWidth="1"/>
    <col min="19" max="21" width="0" style="1" hidden="1" customWidth="1"/>
    <col min="22" max="22" width="7" style="1" customWidth="1"/>
    <col min="23" max="253" width="9.109375" style="1" customWidth="1"/>
    <col min="254" max="16384" width="9.109375" style="1"/>
  </cols>
  <sheetData>
    <row r="1" spans="1:22" s="71" customFormat="1" ht="12.75" customHeight="1" x14ac:dyDescent="0.25">
      <c r="A1" s="78"/>
      <c r="B1" s="78"/>
      <c r="C1" s="78"/>
      <c r="D1" s="78"/>
      <c r="E1" s="78"/>
      <c r="F1" s="78"/>
      <c r="G1" s="78"/>
      <c r="H1" s="78"/>
      <c r="I1" s="78"/>
      <c r="J1" s="134" t="s">
        <v>73</v>
      </c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78"/>
      <c r="V1" s="70"/>
    </row>
    <row r="2" spans="1:22" s="71" customFormat="1" ht="16.5" customHeight="1" x14ac:dyDescent="0.25">
      <c r="A2" s="69"/>
      <c r="B2" s="68"/>
      <c r="C2" s="68"/>
      <c r="D2" s="68"/>
      <c r="E2" s="68"/>
      <c r="F2" s="68"/>
      <c r="G2" s="68"/>
      <c r="H2" s="68"/>
      <c r="I2" s="68"/>
      <c r="J2" s="134" t="s">
        <v>77</v>
      </c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68"/>
      <c r="V2" s="70"/>
    </row>
    <row r="3" spans="1:22" s="71" customFormat="1" ht="12.75" customHeight="1" x14ac:dyDescent="0.25">
      <c r="A3" s="69"/>
      <c r="B3" s="68"/>
      <c r="C3" s="68"/>
      <c r="D3" s="68"/>
      <c r="E3" s="68"/>
      <c r="F3" s="68"/>
      <c r="G3" s="68"/>
      <c r="H3" s="68"/>
      <c r="I3" s="68"/>
      <c r="J3" s="134" t="s">
        <v>75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68"/>
      <c r="V3" s="70"/>
    </row>
    <row r="4" spans="1:22" s="71" customFormat="1" ht="12.75" customHeight="1" x14ac:dyDescent="0.25">
      <c r="A4" s="69"/>
      <c r="B4" s="68"/>
      <c r="C4" s="68"/>
      <c r="D4" s="68"/>
      <c r="E4" s="68"/>
      <c r="F4" s="68"/>
      <c r="G4" s="68"/>
      <c r="H4" s="68"/>
      <c r="I4" s="68"/>
      <c r="J4" s="134" t="s">
        <v>82</v>
      </c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68"/>
      <c r="V4" s="70"/>
    </row>
    <row r="5" spans="1:22" s="71" customFormat="1" ht="12.75" customHeight="1" x14ac:dyDescent="0.25">
      <c r="A5" s="69"/>
      <c r="B5" s="68"/>
      <c r="C5" s="68"/>
      <c r="D5" s="68"/>
      <c r="E5" s="68"/>
      <c r="F5" s="68"/>
      <c r="G5" s="68"/>
      <c r="H5" s="68"/>
      <c r="I5" s="68"/>
      <c r="J5" s="134" t="s">
        <v>95</v>
      </c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68"/>
      <c r="V5" s="70"/>
    </row>
    <row r="6" spans="1:22" s="71" customFormat="1" ht="12.75" customHeight="1" x14ac:dyDescent="0.25">
      <c r="A6" s="67"/>
      <c r="B6" s="68"/>
      <c r="C6" s="68"/>
      <c r="D6" s="68"/>
      <c r="E6" s="68"/>
      <c r="F6" s="68"/>
      <c r="G6" s="68"/>
      <c r="H6" s="68"/>
      <c r="I6" s="79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68"/>
      <c r="V6" s="70"/>
    </row>
    <row r="7" spans="1:22" s="77" customFormat="1" ht="12.75" customHeight="1" x14ac:dyDescent="0.3">
      <c r="A7" s="72"/>
      <c r="B7" s="73"/>
      <c r="C7" s="73"/>
      <c r="D7" s="73"/>
      <c r="E7" s="73"/>
      <c r="F7" s="73"/>
      <c r="G7" s="73"/>
      <c r="H7" s="74" t="s">
        <v>81</v>
      </c>
      <c r="I7" s="75"/>
      <c r="J7" s="73"/>
      <c r="K7" s="73"/>
      <c r="L7" s="73"/>
      <c r="M7" s="73"/>
      <c r="N7" s="73"/>
      <c r="O7" s="75"/>
      <c r="P7" s="75"/>
      <c r="Q7" s="75"/>
      <c r="R7" s="75"/>
      <c r="S7" s="75"/>
      <c r="T7" s="75"/>
      <c r="U7" s="73"/>
      <c r="V7" s="76"/>
    </row>
    <row r="8" spans="1:22" s="77" customFormat="1" ht="12.75" customHeight="1" x14ac:dyDescent="0.3">
      <c r="A8" s="72"/>
      <c r="B8" s="73"/>
      <c r="C8" s="73"/>
      <c r="D8" s="73"/>
      <c r="E8" s="73"/>
      <c r="F8" s="73"/>
      <c r="G8" s="73"/>
      <c r="H8" s="149" t="s">
        <v>76</v>
      </c>
      <c r="I8" s="136"/>
      <c r="J8" s="136"/>
      <c r="K8" s="136"/>
      <c r="L8" s="136"/>
      <c r="M8" s="136"/>
      <c r="N8" s="136"/>
      <c r="O8" s="136"/>
      <c r="P8" s="136"/>
      <c r="Q8" s="136"/>
      <c r="R8" s="75"/>
      <c r="S8" s="75"/>
      <c r="T8" s="75"/>
      <c r="U8" s="73"/>
      <c r="V8" s="76"/>
    </row>
    <row r="9" spans="1:22" s="77" customFormat="1" ht="15" customHeight="1" x14ac:dyDescent="0.3">
      <c r="A9" s="72"/>
      <c r="B9" s="73"/>
      <c r="C9" s="73"/>
      <c r="D9" s="73"/>
      <c r="E9" s="73"/>
      <c r="F9" s="73"/>
      <c r="G9" s="73"/>
      <c r="H9" s="135" t="s">
        <v>92</v>
      </c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75"/>
      <c r="T9" s="75"/>
      <c r="U9" s="73"/>
      <c r="V9" s="76"/>
    </row>
    <row r="10" spans="1:22" ht="9" customHeight="1" thickBot="1" x14ac:dyDescent="0.3">
      <c r="A10" s="144" t="s">
        <v>72</v>
      </c>
      <c r="B10" s="144"/>
      <c r="C10" s="144"/>
      <c r="D10" s="144"/>
      <c r="E10" s="144"/>
      <c r="F10" s="144"/>
      <c r="G10" s="144"/>
      <c r="H10" s="144"/>
      <c r="I10" s="62"/>
      <c r="J10" s="62"/>
      <c r="K10" s="62"/>
      <c r="L10" s="62"/>
      <c r="M10" s="62"/>
      <c r="N10" s="62"/>
      <c r="O10" s="62"/>
      <c r="P10" s="63"/>
      <c r="Q10" s="63"/>
      <c r="R10" s="81"/>
      <c r="S10" s="62"/>
      <c r="T10" s="62" t="s">
        <v>71</v>
      </c>
      <c r="U10" s="62"/>
      <c r="V10" s="2"/>
    </row>
    <row r="11" spans="1:22" ht="13.5" customHeight="1" thickBot="1" x14ac:dyDescent="0.3">
      <c r="A11" s="43"/>
      <c r="B11" s="60"/>
      <c r="C11" s="61" t="s">
        <v>70</v>
      </c>
      <c r="D11" s="61"/>
      <c r="E11" s="61"/>
      <c r="F11" s="61"/>
      <c r="G11" s="60"/>
      <c r="H11" s="59" t="s">
        <v>70</v>
      </c>
      <c r="I11" s="58" t="s">
        <v>69</v>
      </c>
      <c r="J11" s="58" t="s">
        <v>68</v>
      </c>
      <c r="K11" s="58" t="s">
        <v>67</v>
      </c>
      <c r="L11" s="58" t="s">
        <v>66</v>
      </c>
      <c r="M11" s="58" t="s">
        <v>65</v>
      </c>
      <c r="N11" s="58" t="s">
        <v>64</v>
      </c>
      <c r="O11" s="57" t="s">
        <v>63</v>
      </c>
      <c r="P11" s="104" t="s">
        <v>74</v>
      </c>
      <c r="Q11" s="66" t="s">
        <v>86</v>
      </c>
      <c r="R11" s="105" t="s">
        <v>93</v>
      </c>
      <c r="S11" s="56"/>
      <c r="T11" s="55" t="s">
        <v>62</v>
      </c>
      <c r="U11" s="54" t="s">
        <v>61</v>
      </c>
      <c r="V11" s="43"/>
    </row>
    <row r="12" spans="1:22" ht="17.25" customHeight="1" thickBot="1" x14ac:dyDescent="0.3">
      <c r="A12" s="43"/>
      <c r="B12" s="53">
        <v>1</v>
      </c>
      <c r="C12" s="52"/>
      <c r="D12" s="52"/>
      <c r="E12" s="52"/>
      <c r="F12" s="52"/>
      <c r="G12" s="44"/>
      <c r="H12" s="51">
        <v>1</v>
      </c>
      <c r="I12" s="50">
        <v>3</v>
      </c>
      <c r="J12" s="50">
        <v>4</v>
      </c>
      <c r="K12" s="50">
        <v>5</v>
      </c>
      <c r="L12" s="49">
        <v>7</v>
      </c>
      <c r="M12" s="49">
        <v>8</v>
      </c>
      <c r="N12" s="49">
        <v>9</v>
      </c>
      <c r="O12" s="48">
        <v>10</v>
      </c>
      <c r="P12" s="65">
        <v>6</v>
      </c>
      <c r="Q12" s="66">
        <v>7</v>
      </c>
      <c r="R12" s="64">
        <v>8</v>
      </c>
      <c r="S12" s="47">
        <v>6</v>
      </c>
      <c r="T12" s="46">
        <v>6</v>
      </c>
      <c r="U12" s="45">
        <v>2015</v>
      </c>
      <c r="V12" s="43"/>
    </row>
    <row r="13" spans="1:22" ht="16.5" customHeight="1" thickBot="1" x14ac:dyDescent="0.3">
      <c r="A13" s="23"/>
      <c r="B13" s="145" t="s">
        <v>83</v>
      </c>
      <c r="C13" s="145"/>
      <c r="D13" s="145"/>
      <c r="E13" s="145"/>
      <c r="F13" s="145"/>
      <c r="G13" s="145"/>
      <c r="H13" s="146"/>
      <c r="I13" s="42">
        <v>0</v>
      </c>
      <c r="J13" s="41">
        <v>0</v>
      </c>
      <c r="K13" s="40">
        <v>0</v>
      </c>
      <c r="L13" s="147"/>
      <c r="M13" s="147"/>
      <c r="N13" s="147"/>
      <c r="O13" s="148"/>
      <c r="P13" s="117">
        <f>P14+P37+P48+P54+P66+P85+P90+P100+P106</f>
        <v>7748.71</v>
      </c>
      <c r="Q13" s="117">
        <f>Q14+Q37+Q48+Q54+Q66+Q85+Q90+Q100+Q106</f>
        <v>3101.9599999999996</v>
      </c>
      <c r="R13" s="117">
        <f>R14+R37+R48+R54+R66+R85+R90+R100+R106</f>
        <v>3103.57</v>
      </c>
      <c r="S13" s="39"/>
      <c r="T13" s="38">
        <v>0</v>
      </c>
      <c r="U13" s="37">
        <v>11493.38</v>
      </c>
      <c r="V13" s="15"/>
    </row>
    <row r="14" spans="1:22" ht="18.75" customHeight="1" x14ac:dyDescent="0.25">
      <c r="A14" s="23"/>
      <c r="B14" s="132" t="s">
        <v>60</v>
      </c>
      <c r="C14" s="132"/>
      <c r="D14" s="132"/>
      <c r="E14" s="132"/>
      <c r="F14" s="132"/>
      <c r="G14" s="132"/>
      <c r="H14" s="133"/>
      <c r="I14" s="29">
        <v>100</v>
      </c>
      <c r="J14" s="28">
        <v>0</v>
      </c>
      <c r="K14" s="27">
        <v>0</v>
      </c>
      <c r="L14" s="130"/>
      <c r="M14" s="130"/>
      <c r="N14" s="130"/>
      <c r="O14" s="131"/>
      <c r="P14" s="118">
        <f>P15+P20+P32</f>
        <v>3093.83</v>
      </c>
      <c r="Q14" s="118">
        <f t="shared" ref="Q14:R14" si="0">Q15+Q20+Q32</f>
        <v>2299.89</v>
      </c>
      <c r="R14" s="118">
        <f t="shared" si="0"/>
        <v>2299.89</v>
      </c>
      <c r="S14" s="26"/>
      <c r="T14" s="25">
        <v>0</v>
      </c>
      <c r="U14" s="24">
        <v>1646.5</v>
      </c>
      <c r="V14" s="15"/>
    </row>
    <row r="15" spans="1:22" ht="21.75" customHeight="1" x14ac:dyDescent="0.25">
      <c r="A15" s="23"/>
      <c r="B15" s="132" t="s">
        <v>59</v>
      </c>
      <c r="C15" s="132"/>
      <c r="D15" s="132"/>
      <c r="E15" s="132"/>
      <c r="F15" s="132"/>
      <c r="G15" s="132"/>
      <c r="H15" s="133"/>
      <c r="I15" s="29">
        <v>102</v>
      </c>
      <c r="J15" s="28">
        <v>0</v>
      </c>
      <c r="K15" s="27">
        <v>0</v>
      </c>
      <c r="L15" s="130"/>
      <c r="M15" s="130"/>
      <c r="N15" s="130"/>
      <c r="O15" s="131"/>
      <c r="P15" s="118">
        <f>P16</f>
        <v>718.29</v>
      </c>
      <c r="Q15" s="118">
        <f t="shared" ref="Q15:R15" si="1">Q16</f>
        <v>718.29</v>
      </c>
      <c r="R15" s="118">
        <f t="shared" si="1"/>
        <v>718.29</v>
      </c>
      <c r="S15" s="26"/>
      <c r="T15" s="25">
        <v>0</v>
      </c>
      <c r="U15" s="24">
        <v>464.28500000000003</v>
      </c>
      <c r="V15" s="15"/>
    </row>
    <row r="16" spans="1:22" ht="11.25" customHeight="1" x14ac:dyDescent="0.25">
      <c r="A16" s="23"/>
      <c r="B16" s="33"/>
      <c r="C16" s="32"/>
      <c r="D16" s="34"/>
      <c r="E16" s="128" t="s">
        <v>80</v>
      </c>
      <c r="F16" s="128"/>
      <c r="G16" s="128"/>
      <c r="H16" s="129"/>
      <c r="I16" s="29">
        <v>102</v>
      </c>
      <c r="J16" s="28" t="s">
        <v>6</v>
      </c>
      <c r="K16" s="27">
        <v>0</v>
      </c>
      <c r="L16" s="130"/>
      <c r="M16" s="130"/>
      <c r="N16" s="130"/>
      <c r="O16" s="131"/>
      <c r="P16" s="119">
        <f>P17</f>
        <v>718.29</v>
      </c>
      <c r="Q16" s="119">
        <f t="shared" ref="Q16:R17" si="2">Q17</f>
        <v>718.29</v>
      </c>
      <c r="R16" s="119">
        <f t="shared" si="2"/>
        <v>718.29</v>
      </c>
      <c r="S16" s="26"/>
      <c r="T16" s="25">
        <v>0</v>
      </c>
      <c r="U16" s="24">
        <v>464.28500000000003</v>
      </c>
      <c r="V16" s="15"/>
    </row>
    <row r="17" spans="1:22" ht="11.25" customHeight="1" x14ac:dyDescent="0.25">
      <c r="A17" s="23"/>
      <c r="B17" s="33"/>
      <c r="C17" s="32"/>
      <c r="D17" s="32"/>
      <c r="E17" s="30"/>
      <c r="F17" s="128" t="s">
        <v>58</v>
      </c>
      <c r="G17" s="128"/>
      <c r="H17" s="129"/>
      <c r="I17" s="29">
        <v>102</v>
      </c>
      <c r="J17" s="28" t="s">
        <v>57</v>
      </c>
      <c r="K17" s="27">
        <v>0</v>
      </c>
      <c r="L17" s="130"/>
      <c r="M17" s="130"/>
      <c r="N17" s="130"/>
      <c r="O17" s="131"/>
      <c r="P17" s="119">
        <f>P18</f>
        <v>718.29</v>
      </c>
      <c r="Q17" s="119">
        <f t="shared" si="2"/>
        <v>718.29</v>
      </c>
      <c r="R17" s="119">
        <f t="shared" si="2"/>
        <v>718.29</v>
      </c>
      <c r="S17" s="26"/>
      <c r="T17" s="25">
        <v>0</v>
      </c>
      <c r="U17" s="24">
        <v>464.28500000000003</v>
      </c>
      <c r="V17" s="15"/>
    </row>
    <row r="18" spans="1:22" ht="61.5" customHeight="1" x14ac:dyDescent="0.25">
      <c r="A18" s="23"/>
      <c r="B18" s="33"/>
      <c r="C18" s="32"/>
      <c r="D18" s="32"/>
      <c r="E18" s="31"/>
      <c r="F18" s="30"/>
      <c r="G18" s="132" t="s">
        <v>17</v>
      </c>
      <c r="H18" s="133"/>
      <c r="I18" s="29">
        <v>102</v>
      </c>
      <c r="J18" s="28" t="s">
        <v>57</v>
      </c>
      <c r="K18" s="27">
        <v>100</v>
      </c>
      <c r="L18" s="130"/>
      <c r="M18" s="130"/>
      <c r="N18" s="130"/>
      <c r="O18" s="131"/>
      <c r="P18" s="120">
        <f>P19</f>
        <v>718.29</v>
      </c>
      <c r="Q18" s="120">
        <f t="shared" ref="Q18:R18" si="3">Q19</f>
        <v>718.29</v>
      </c>
      <c r="R18" s="120">
        <f t="shared" si="3"/>
        <v>718.29</v>
      </c>
      <c r="S18" s="26"/>
      <c r="T18" s="25">
        <v>0</v>
      </c>
      <c r="U18" s="24">
        <v>464.28500000000003</v>
      </c>
      <c r="V18" s="15"/>
    </row>
    <row r="19" spans="1:22" ht="21.75" customHeight="1" x14ac:dyDescent="0.25">
      <c r="A19" s="23"/>
      <c r="B19" s="33"/>
      <c r="C19" s="32"/>
      <c r="D19" s="32"/>
      <c r="E19" s="31"/>
      <c r="F19" s="31"/>
      <c r="G19" s="36"/>
      <c r="H19" s="35" t="s">
        <v>45</v>
      </c>
      <c r="I19" s="29">
        <v>102</v>
      </c>
      <c r="J19" s="28" t="s">
        <v>57</v>
      </c>
      <c r="K19" s="27">
        <v>120</v>
      </c>
      <c r="L19" s="130"/>
      <c r="M19" s="130"/>
      <c r="N19" s="130"/>
      <c r="O19" s="131"/>
      <c r="P19" s="120">
        <v>718.29</v>
      </c>
      <c r="Q19" s="120">
        <v>718.29</v>
      </c>
      <c r="R19" s="120">
        <v>718.29</v>
      </c>
      <c r="S19" s="26"/>
      <c r="T19" s="25">
        <v>0</v>
      </c>
      <c r="U19" s="24">
        <v>464.28500000000003</v>
      </c>
      <c r="V19" s="15"/>
    </row>
    <row r="20" spans="1:22" ht="42.75" customHeight="1" x14ac:dyDescent="0.25">
      <c r="A20" s="23"/>
      <c r="B20" s="132" t="s">
        <v>56</v>
      </c>
      <c r="C20" s="132"/>
      <c r="D20" s="132"/>
      <c r="E20" s="132"/>
      <c r="F20" s="132"/>
      <c r="G20" s="132"/>
      <c r="H20" s="133"/>
      <c r="I20" s="29">
        <v>104</v>
      </c>
      <c r="J20" s="28">
        <v>0</v>
      </c>
      <c r="K20" s="27">
        <v>0</v>
      </c>
      <c r="L20" s="130"/>
      <c r="M20" s="130"/>
      <c r="N20" s="130"/>
      <c r="O20" s="131"/>
      <c r="P20" s="110">
        <f>P21</f>
        <v>2354.04</v>
      </c>
      <c r="Q20" s="110">
        <f t="shared" ref="Q20:R20" si="4">Q21</f>
        <v>1560.1</v>
      </c>
      <c r="R20" s="110">
        <f t="shared" si="4"/>
        <v>1560.1</v>
      </c>
      <c r="S20" s="112">
        <f t="shared" ref="S20:U20" si="5">S21</f>
        <v>0</v>
      </c>
      <c r="T20" s="112">
        <f t="shared" si="5"/>
        <v>0</v>
      </c>
      <c r="U20" s="112">
        <f t="shared" si="5"/>
        <v>1114.3</v>
      </c>
      <c r="V20" s="15"/>
    </row>
    <row r="21" spans="1:22" ht="11.25" customHeight="1" x14ac:dyDescent="0.25">
      <c r="A21" s="23"/>
      <c r="B21" s="33"/>
      <c r="C21" s="32"/>
      <c r="D21" s="34"/>
      <c r="E21" s="128" t="s">
        <v>80</v>
      </c>
      <c r="F21" s="128"/>
      <c r="G21" s="128"/>
      <c r="H21" s="129"/>
      <c r="I21" s="29">
        <v>104</v>
      </c>
      <c r="J21" s="28" t="s">
        <v>6</v>
      </c>
      <c r="K21" s="27">
        <v>0</v>
      </c>
      <c r="L21" s="130"/>
      <c r="M21" s="130"/>
      <c r="N21" s="130"/>
      <c r="O21" s="131"/>
      <c r="P21" s="111">
        <f>P22+P29</f>
        <v>2354.04</v>
      </c>
      <c r="Q21" s="111">
        <f t="shared" ref="Q21:R21" si="6">Q22+Q29</f>
        <v>1560.1</v>
      </c>
      <c r="R21" s="111">
        <f t="shared" si="6"/>
        <v>1560.1</v>
      </c>
      <c r="S21" s="113">
        <f t="shared" ref="S21:U21" si="7">S22</f>
        <v>0</v>
      </c>
      <c r="T21" s="113">
        <f t="shared" si="7"/>
        <v>0</v>
      </c>
      <c r="U21" s="113">
        <f t="shared" si="7"/>
        <v>1114.3</v>
      </c>
      <c r="V21" s="15"/>
    </row>
    <row r="22" spans="1:22" ht="21.75" customHeight="1" x14ac:dyDescent="0.25">
      <c r="A22" s="23"/>
      <c r="B22" s="33"/>
      <c r="C22" s="32"/>
      <c r="D22" s="32"/>
      <c r="E22" s="30"/>
      <c r="F22" s="128" t="s">
        <v>55</v>
      </c>
      <c r="G22" s="128"/>
      <c r="H22" s="129"/>
      <c r="I22" s="29">
        <v>104</v>
      </c>
      <c r="J22" s="28" t="s">
        <v>54</v>
      </c>
      <c r="K22" s="27">
        <v>0</v>
      </c>
      <c r="L22" s="130"/>
      <c r="M22" s="130"/>
      <c r="N22" s="130"/>
      <c r="O22" s="131"/>
      <c r="P22" s="111">
        <f>P23+P25+P27</f>
        <v>2353.94</v>
      </c>
      <c r="Q22" s="111">
        <f t="shared" ref="Q22:U22" si="8">Q23+Q25+Q27</f>
        <v>1560</v>
      </c>
      <c r="R22" s="111">
        <f t="shared" si="8"/>
        <v>1560</v>
      </c>
      <c r="S22" s="113">
        <f t="shared" si="8"/>
        <v>0</v>
      </c>
      <c r="T22" s="113">
        <f t="shared" si="8"/>
        <v>0</v>
      </c>
      <c r="U22" s="113">
        <f t="shared" si="8"/>
        <v>1114.3</v>
      </c>
      <c r="V22" s="15"/>
    </row>
    <row r="23" spans="1:22" ht="59.25" customHeight="1" x14ac:dyDescent="0.25">
      <c r="A23" s="23"/>
      <c r="B23" s="33"/>
      <c r="C23" s="32"/>
      <c r="D23" s="32"/>
      <c r="E23" s="31"/>
      <c r="F23" s="86"/>
      <c r="G23" s="132" t="s">
        <v>17</v>
      </c>
      <c r="H23" s="133"/>
      <c r="I23" s="29">
        <v>104</v>
      </c>
      <c r="J23" s="28" t="s">
        <v>54</v>
      </c>
      <c r="K23" s="27">
        <v>100</v>
      </c>
      <c r="L23" s="130"/>
      <c r="M23" s="130"/>
      <c r="N23" s="130"/>
      <c r="O23" s="131"/>
      <c r="P23" s="111">
        <f>P24</f>
        <v>1560</v>
      </c>
      <c r="Q23" s="111">
        <v>1560</v>
      </c>
      <c r="R23" s="111">
        <f>R24</f>
        <v>1560</v>
      </c>
      <c r="S23" s="26"/>
      <c r="T23" s="25">
        <v>0</v>
      </c>
      <c r="U23" s="24">
        <v>1089</v>
      </c>
      <c r="V23" s="15"/>
    </row>
    <row r="24" spans="1:22" ht="21.75" customHeight="1" x14ac:dyDescent="0.25">
      <c r="A24" s="23"/>
      <c r="B24" s="33"/>
      <c r="C24" s="32"/>
      <c r="D24" s="32"/>
      <c r="E24" s="31"/>
      <c r="F24" s="31"/>
      <c r="G24" s="84"/>
      <c r="H24" s="84" t="s">
        <v>45</v>
      </c>
      <c r="I24" s="29">
        <v>104</v>
      </c>
      <c r="J24" s="28" t="s">
        <v>54</v>
      </c>
      <c r="K24" s="27">
        <v>120</v>
      </c>
      <c r="L24" s="130"/>
      <c r="M24" s="130"/>
      <c r="N24" s="130"/>
      <c r="O24" s="131"/>
      <c r="P24" s="111">
        <v>1560</v>
      </c>
      <c r="Q24" s="111">
        <v>1560</v>
      </c>
      <c r="R24" s="111">
        <v>1560</v>
      </c>
      <c r="S24" s="26"/>
      <c r="T24" s="25">
        <v>0</v>
      </c>
      <c r="U24" s="24">
        <v>1089</v>
      </c>
      <c r="V24" s="15"/>
    </row>
    <row r="25" spans="1:22" ht="21.75" customHeight="1" x14ac:dyDescent="0.25">
      <c r="A25" s="23"/>
      <c r="B25" s="33"/>
      <c r="C25" s="32"/>
      <c r="D25" s="32"/>
      <c r="E25" s="31"/>
      <c r="F25" s="30"/>
      <c r="G25" s="132" t="s">
        <v>4</v>
      </c>
      <c r="H25" s="133"/>
      <c r="I25" s="29">
        <v>104</v>
      </c>
      <c r="J25" s="28" t="s">
        <v>54</v>
      </c>
      <c r="K25" s="27">
        <v>200</v>
      </c>
      <c r="L25" s="130"/>
      <c r="M25" s="130"/>
      <c r="N25" s="130"/>
      <c r="O25" s="131"/>
      <c r="P25" s="119">
        <v>758.94</v>
      </c>
      <c r="Q25" s="111">
        <f>Q26</f>
        <v>0</v>
      </c>
      <c r="R25" s="111">
        <f>R26</f>
        <v>0</v>
      </c>
      <c r="S25" s="26"/>
      <c r="T25" s="25">
        <v>0</v>
      </c>
      <c r="U25" s="24">
        <v>20.3</v>
      </c>
      <c r="V25" s="15"/>
    </row>
    <row r="26" spans="1:22" ht="21.75" customHeight="1" x14ac:dyDescent="0.25">
      <c r="A26" s="23"/>
      <c r="B26" s="33"/>
      <c r="C26" s="32"/>
      <c r="D26" s="32"/>
      <c r="E26" s="31"/>
      <c r="F26" s="31"/>
      <c r="G26" s="36"/>
      <c r="H26" s="35" t="s">
        <v>3</v>
      </c>
      <c r="I26" s="29">
        <v>104</v>
      </c>
      <c r="J26" s="28" t="s">
        <v>54</v>
      </c>
      <c r="K26" s="27">
        <v>240</v>
      </c>
      <c r="L26" s="130"/>
      <c r="M26" s="130"/>
      <c r="N26" s="130"/>
      <c r="O26" s="131"/>
      <c r="P26" s="119">
        <v>835.94</v>
      </c>
      <c r="Q26" s="111">
        <v>0</v>
      </c>
      <c r="R26" s="111"/>
      <c r="S26" s="26"/>
      <c r="T26" s="25">
        <v>0</v>
      </c>
      <c r="U26" s="24">
        <v>20.3</v>
      </c>
      <c r="V26" s="15"/>
    </row>
    <row r="27" spans="1:22" ht="11.25" customHeight="1" x14ac:dyDescent="0.25">
      <c r="A27" s="23"/>
      <c r="B27" s="33"/>
      <c r="C27" s="32"/>
      <c r="D27" s="32"/>
      <c r="E27" s="31"/>
      <c r="F27" s="30"/>
      <c r="G27" s="132" t="s">
        <v>20</v>
      </c>
      <c r="H27" s="133"/>
      <c r="I27" s="29">
        <v>104</v>
      </c>
      <c r="J27" s="28" t="s">
        <v>54</v>
      </c>
      <c r="K27" s="27">
        <v>800</v>
      </c>
      <c r="L27" s="130"/>
      <c r="M27" s="130"/>
      <c r="N27" s="130"/>
      <c r="O27" s="131"/>
      <c r="P27" s="111">
        <f>P28</f>
        <v>35</v>
      </c>
      <c r="Q27" s="111">
        <f t="shared" ref="Q27:R27" si="9">Q28</f>
        <v>0</v>
      </c>
      <c r="R27" s="111">
        <f t="shared" si="9"/>
        <v>0</v>
      </c>
      <c r="S27" s="26"/>
      <c r="T27" s="25">
        <v>0</v>
      </c>
      <c r="U27" s="24">
        <v>5</v>
      </c>
      <c r="V27" s="15"/>
    </row>
    <row r="28" spans="1:22" ht="11.25" customHeight="1" x14ac:dyDescent="0.25">
      <c r="A28" s="23"/>
      <c r="B28" s="33"/>
      <c r="C28" s="32"/>
      <c r="D28" s="32"/>
      <c r="E28" s="31"/>
      <c r="F28" s="31"/>
      <c r="G28" s="36"/>
      <c r="H28" s="35" t="s">
        <v>19</v>
      </c>
      <c r="I28" s="29">
        <v>104</v>
      </c>
      <c r="J28" s="28" t="s">
        <v>54</v>
      </c>
      <c r="K28" s="27">
        <v>850</v>
      </c>
      <c r="L28" s="130"/>
      <c r="M28" s="130"/>
      <c r="N28" s="130"/>
      <c r="O28" s="131"/>
      <c r="P28" s="111">
        <v>35</v>
      </c>
      <c r="Q28" s="111">
        <v>0</v>
      </c>
      <c r="R28" s="111">
        <v>0</v>
      </c>
      <c r="S28" s="26"/>
      <c r="T28" s="25">
        <v>0</v>
      </c>
      <c r="U28" s="24">
        <v>5</v>
      </c>
      <c r="V28" s="15"/>
    </row>
    <row r="29" spans="1:22" ht="42.75" customHeight="1" x14ac:dyDescent="0.25">
      <c r="A29" s="23"/>
      <c r="B29" s="33"/>
      <c r="C29" s="32"/>
      <c r="D29" s="32"/>
      <c r="E29" s="30"/>
      <c r="F29" s="128" t="s">
        <v>53</v>
      </c>
      <c r="G29" s="128"/>
      <c r="H29" s="129"/>
      <c r="I29" s="29">
        <v>104</v>
      </c>
      <c r="J29" s="28" t="s">
        <v>52</v>
      </c>
      <c r="K29" s="27">
        <v>0</v>
      </c>
      <c r="L29" s="130"/>
      <c r="M29" s="130"/>
      <c r="N29" s="130"/>
      <c r="O29" s="131"/>
      <c r="P29" s="111">
        <f>P30</f>
        <v>0.1</v>
      </c>
      <c r="Q29" s="111">
        <f t="shared" ref="Q29:U29" si="10">Q30</f>
        <v>0.1</v>
      </c>
      <c r="R29" s="111">
        <f t="shared" si="10"/>
        <v>0.1</v>
      </c>
      <c r="S29" s="113">
        <f t="shared" si="10"/>
        <v>0</v>
      </c>
      <c r="T29" s="113">
        <f t="shared" si="10"/>
        <v>0</v>
      </c>
      <c r="U29" s="113">
        <f t="shared" si="10"/>
        <v>0.1</v>
      </c>
      <c r="V29" s="15"/>
    </row>
    <row r="30" spans="1:22" ht="21.75" customHeight="1" x14ac:dyDescent="0.25">
      <c r="A30" s="23"/>
      <c r="B30" s="33"/>
      <c r="C30" s="32"/>
      <c r="D30" s="32"/>
      <c r="E30" s="31"/>
      <c r="F30" s="30"/>
      <c r="G30" s="132" t="s">
        <v>4</v>
      </c>
      <c r="H30" s="133"/>
      <c r="I30" s="29">
        <v>104</v>
      </c>
      <c r="J30" s="28" t="s">
        <v>52</v>
      </c>
      <c r="K30" s="27">
        <v>200</v>
      </c>
      <c r="L30" s="130"/>
      <c r="M30" s="130"/>
      <c r="N30" s="130"/>
      <c r="O30" s="131"/>
      <c r="P30" s="111">
        <f>P31</f>
        <v>0.1</v>
      </c>
      <c r="Q30" s="111">
        <f t="shared" ref="Q30:R30" si="11">Q31</f>
        <v>0.1</v>
      </c>
      <c r="R30" s="111">
        <f t="shared" si="11"/>
        <v>0.1</v>
      </c>
      <c r="S30" s="26"/>
      <c r="T30" s="25">
        <v>0</v>
      </c>
      <c r="U30" s="24">
        <v>0.1</v>
      </c>
      <c r="V30" s="15"/>
    </row>
    <row r="31" spans="1:22" ht="21.75" customHeight="1" x14ac:dyDescent="0.25">
      <c r="A31" s="23"/>
      <c r="B31" s="33"/>
      <c r="C31" s="32"/>
      <c r="D31" s="32"/>
      <c r="E31" s="31"/>
      <c r="F31" s="31"/>
      <c r="G31" s="36"/>
      <c r="H31" s="35" t="s">
        <v>3</v>
      </c>
      <c r="I31" s="29">
        <v>104</v>
      </c>
      <c r="J31" s="28" t="s">
        <v>52</v>
      </c>
      <c r="K31" s="27">
        <v>240</v>
      </c>
      <c r="L31" s="130"/>
      <c r="M31" s="130"/>
      <c r="N31" s="130"/>
      <c r="O31" s="131"/>
      <c r="P31" s="111">
        <v>0.1</v>
      </c>
      <c r="Q31" s="111">
        <v>0.1</v>
      </c>
      <c r="R31" s="111">
        <v>0.1</v>
      </c>
      <c r="S31" s="26"/>
      <c r="T31" s="25">
        <v>0</v>
      </c>
      <c r="U31" s="24">
        <v>0.1</v>
      </c>
      <c r="V31" s="15"/>
    </row>
    <row r="32" spans="1:22" ht="32.25" customHeight="1" x14ac:dyDescent="0.25">
      <c r="A32" s="23"/>
      <c r="B32" s="132" t="s">
        <v>51</v>
      </c>
      <c r="C32" s="132"/>
      <c r="D32" s="132"/>
      <c r="E32" s="132"/>
      <c r="F32" s="132"/>
      <c r="G32" s="132"/>
      <c r="H32" s="133"/>
      <c r="I32" s="29">
        <v>106</v>
      </c>
      <c r="J32" s="28">
        <v>0</v>
      </c>
      <c r="K32" s="27">
        <v>0</v>
      </c>
      <c r="L32" s="130"/>
      <c r="M32" s="130"/>
      <c r="N32" s="130"/>
      <c r="O32" s="131"/>
      <c r="P32" s="110">
        <f>P33</f>
        <v>21.5</v>
      </c>
      <c r="Q32" s="110">
        <f t="shared" ref="Q32:U33" si="12">Q33</f>
        <v>21.5</v>
      </c>
      <c r="R32" s="110">
        <f t="shared" si="12"/>
        <v>21.5</v>
      </c>
      <c r="S32" s="110">
        <f t="shared" si="12"/>
        <v>0</v>
      </c>
      <c r="T32" s="110">
        <f t="shared" si="12"/>
        <v>0</v>
      </c>
      <c r="U32" s="110">
        <f t="shared" si="12"/>
        <v>22.6</v>
      </c>
      <c r="V32" s="15"/>
    </row>
    <row r="33" spans="1:22" ht="11.25" customHeight="1" x14ac:dyDescent="0.25">
      <c r="A33" s="23"/>
      <c r="B33" s="33"/>
      <c r="C33" s="32"/>
      <c r="D33" s="34"/>
      <c r="E33" s="128" t="s">
        <v>7</v>
      </c>
      <c r="F33" s="128"/>
      <c r="G33" s="128"/>
      <c r="H33" s="129"/>
      <c r="I33" s="29">
        <v>106</v>
      </c>
      <c r="J33" s="28" t="s">
        <v>6</v>
      </c>
      <c r="K33" s="27">
        <v>0</v>
      </c>
      <c r="L33" s="130"/>
      <c r="M33" s="130"/>
      <c r="N33" s="130"/>
      <c r="O33" s="131"/>
      <c r="P33" s="111">
        <f>P34</f>
        <v>21.5</v>
      </c>
      <c r="Q33" s="111">
        <f t="shared" si="12"/>
        <v>21.5</v>
      </c>
      <c r="R33" s="111">
        <f t="shared" si="12"/>
        <v>21.5</v>
      </c>
      <c r="S33" s="26"/>
      <c r="T33" s="25">
        <v>0</v>
      </c>
      <c r="U33" s="24">
        <v>22.6</v>
      </c>
      <c r="V33" s="15"/>
    </row>
    <row r="34" spans="1:22" ht="11.25" customHeight="1" x14ac:dyDescent="0.25">
      <c r="A34" s="23"/>
      <c r="B34" s="33"/>
      <c r="C34" s="32"/>
      <c r="D34" s="32"/>
      <c r="E34" s="30"/>
      <c r="F34" s="128" t="s">
        <v>50</v>
      </c>
      <c r="G34" s="128"/>
      <c r="H34" s="129"/>
      <c r="I34" s="29">
        <v>106</v>
      </c>
      <c r="J34" s="28" t="s">
        <v>49</v>
      </c>
      <c r="K34" s="27">
        <v>500</v>
      </c>
      <c r="L34" s="130"/>
      <c r="M34" s="130"/>
      <c r="N34" s="130"/>
      <c r="O34" s="131"/>
      <c r="P34" s="111">
        <f>P35</f>
        <v>21.5</v>
      </c>
      <c r="Q34" s="111">
        <f>Q35</f>
        <v>21.5</v>
      </c>
      <c r="R34" s="111">
        <f>R35</f>
        <v>21.5</v>
      </c>
      <c r="S34" s="26"/>
      <c r="T34" s="25">
        <v>0</v>
      </c>
      <c r="U34" s="24">
        <v>22.6</v>
      </c>
      <c r="V34" s="15"/>
    </row>
    <row r="35" spans="1:22" ht="11.25" customHeight="1" x14ac:dyDescent="0.25">
      <c r="A35" s="23"/>
      <c r="B35" s="33"/>
      <c r="C35" s="32"/>
      <c r="D35" s="32"/>
      <c r="E35" s="31"/>
      <c r="F35" s="86"/>
      <c r="G35" s="132" t="s">
        <v>30</v>
      </c>
      <c r="H35" s="133"/>
      <c r="I35" s="29">
        <v>106</v>
      </c>
      <c r="J35" s="28" t="s">
        <v>49</v>
      </c>
      <c r="K35" s="27">
        <v>540</v>
      </c>
      <c r="L35" s="130"/>
      <c r="M35" s="130"/>
      <c r="N35" s="130"/>
      <c r="O35" s="131"/>
      <c r="P35" s="111">
        <v>21.5</v>
      </c>
      <c r="Q35" s="111">
        <v>21.5</v>
      </c>
      <c r="R35" s="111">
        <v>21.5</v>
      </c>
      <c r="S35" s="26"/>
      <c r="T35" s="25">
        <v>0</v>
      </c>
      <c r="U35" s="24">
        <v>22.6</v>
      </c>
      <c r="V35" s="15"/>
    </row>
    <row r="36" spans="1:22" ht="11.25" customHeight="1" x14ac:dyDescent="0.25">
      <c r="A36" s="23"/>
      <c r="B36" s="33"/>
      <c r="C36" s="32"/>
      <c r="D36" s="32"/>
      <c r="E36" s="31"/>
      <c r="F36" s="124"/>
      <c r="G36" s="127"/>
      <c r="H36" s="127" t="s">
        <v>94</v>
      </c>
      <c r="I36" s="29">
        <v>107</v>
      </c>
      <c r="J36" s="28">
        <v>8880000107</v>
      </c>
      <c r="K36" s="27">
        <v>200</v>
      </c>
      <c r="L36" s="125"/>
      <c r="M36" s="125"/>
      <c r="N36" s="125"/>
      <c r="O36" s="126"/>
      <c r="P36" s="111">
        <v>77</v>
      </c>
      <c r="Q36" s="111">
        <v>0</v>
      </c>
      <c r="R36" s="111">
        <v>0</v>
      </c>
      <c r="S36" s="26"/>
      <c r="T36" s="25"/>
      <c r="U36" s="24"/>
      <c r="V36" s="15"/>
    </row>
    <row r="37" spans="1:22" ht="11.25" customHeight="1" x14ac:dyDescent="0.25">
      <c r="A37" s="23"/>
      <c r="B37" s="33"/>
      <c r="C37" s="32"/>
      <c r="D37" s="32"/>
      <c r="E37" s="31"/>
      <c r="F37" s="103"/>
      <c r="G37" s="100"/>
      <c r="H37" s="100" t="s">
        <v>87</v>
      </c>
      <c r="I37" s="29">
        <v>203</v>
      </c>
      <c r="J37" s="28"/>
      <c r="K37" s="27"/>
      <c r="L37" s="101"/>
      <c r="M37" s="101"/>
      <c r="N37" s="101"/>
      <c r="O37" s="102"/>
      <c r="P37" s="118">
        <f>P38+P39</f>
        <v>96.26</v>
      </c>
      <c r="Q37" s="118">
        <v>99.45</v>
      </c>
      <c r="R37" s="118">
        <v>103.29</v>
      </c>
      <c r="S37" s="26"/>
      <c r="T37" s="25"/>
      <c r="U37" s="24"/>
      <c r="V37" s="15"/>
    </row>
    <row r="38" spans="1:22" ht="11.25" customHeight="1" x14ac:dyDescent="0.25">
      <c r="A38" s="23"/>
      <c r="B38" s="33"/>
      <c r="C38" s="32"/>
      <c r="D38" s="32"/>
      <c r="E38" s="31"/>
      <c r="F38" s="103"/>
      <c r="G38" s="100"/>
      <c r="H38" s="100" t="s">
        <v>45</v>
      </c>
      <c r="I38" s="29">
        <v>203</v>
      </c>
      <c r="J38" s="28">
        <v>8800051180</v>
      </c>
      <c r="K38" s="27">
        <v>100</v>
      </c>
      <c r="L38" s="101"/>
      <c r="M38" s="101"/>
      <c r="N38" s="101"/>
      <c r="O38" s="102"/>
      <c r="P38" s="119">
        <v>95.01</v>
      </c>
      <c r="Q38" s="119">
        <v>98.2</v>
      </c>
      <c r="R38" s="119">
        <v>102.04</v>
      </c>
      <c r="S38" s="26"/>
      <c r="T38" s="25"/>
      <c r="U38" s="24"/>
      <c r="V38" s="15"/>
    </row>
    <row r="39" spans="1:22" ht="11.25" customHeight="1" x14ac:dyDescent="0.25">
      <c r="A39" s="23"/>
      <c r="B39" s="33"/>
      <c r="C39" s="32"/>
      <c r="D39" s="32"/>
      <c r="E39" s="31"/>
      <c r="F39" s="103"/>
      <c r="G39" s="100"/>
      <c r="H39" s="100" t="s">
        <v>3</v>
      </c>
      <c r="I39" s="29">
        <v>203</v>
      </c>
      <c r="J39" s="28">
        <v>8800051180</v>
      </c>
      <c r="K39" s="27">
        <v>200</v>
      </c>
      <c r="L39" s="101"/>
      <c r="M39" s="101"/>
      <c r="N39" s="101"/>
      <c r="O39" s="102"/>
      <c r="P39" s="119">
        <v>1.25</v>
      </c>
      <c r="Q39" s="119">
        <v>1.25</v>
      </c>
      <c r="R39" s="119">
        <v>1.25</v>
      </c>
      <c r="S39" s="26"/>
      <c r="T39" s="25"/>
      <c r="U39" s="24"/>
      <c r="V39" s="15"/>
    </row>
    <row r="40" spans="1:22" ht="11.25" hidden="1" customHeight="1" thickBot="1" x14ac:dyDescent="0.3">
      <c r="A40" s="23"/>
      <c r="B40" s="132" t="s">
        <v>48</v>
      </c>
      <c r="C40" s="132"/>
      <c r="D40" s="132"/>
      <c r="E40" s="132"/>
      <c r="F40" s="132"/>
      <c r="G40" s="132"/>
      <c r="H40" s="133"/>
      <c r="I40" s="29">
        <v>200</v>
      </c>
      <c r="J40" s="28">
        <v>0</v>
      </c>
      <c r="K40" s="27">
        <v>0</v>
      </c>
      <c r="L40" s="130"/>
      <c r="M40" s="130"/>
      <c r="N40" s="130"/>
      <c r="O40" s="131"/>
      <c r="P40" s="111">
        <f t="shared" ref="P40:R42" si="13">P41</f>
        <v>0</v>
      </c>
      <c r="Q40" s="111">
        <f t="shared" si="13"/>
        <v>0</v>
      </c>
      <c r="R40" s="111">
        <f t="shared" si="13"/>
        <v>0</v>
      </c>
      <c r="S40" s="26"/>
      <c r="T40" s="25">
        <v>0</v>
      </c>
      <c r="U40" s="24">
        <v>80.680000000000007</v>
      </c>
      <c r="V40" s="15"/>
    </row>
    <row r="41" spans="1:22" ht="11.25" hidden="1" customHeight="1" thickBot="1" x14ac:dyDescent="0.3">
      <c r="A41" s="23"/>
      <c r="B41" s="132" t="s">
        <v>47</v>
      </c>
      <c r="C41" s="132"/>
      <c r="D41" s="132"/>
      <c r="E41" s="132"/>
      <c r="F41" s="132"/>
      <c r="G41" s="132"/>
      <c r="H41" s="133"/>
      <c r="I41" s="29">
        <v>203</v>
      </c>
      <c r="J41" s="28">
        <v>0</v>
      </c>
      <c r="K41" s="27">
        <v>0</v>
      </c>
      <c r="L41" s="130"/>
      <c r="M41" s="130"/>
      <c r="N41" s="130"/>
      <c r="O41" s="131"/>
      <c r="P41" s="111">
        <f t="shared" si="13"/>
        <v>0</v>
      </c>
      <c r="Q41" s="111">
        <f t="shared" si="13"/>
        <v>0</v>
      </c>
      <c r="R41" s="111">
        <f t="shared" si="13"/>
        <v>0</v>
      </c>
      <c r="S41" s="26"/>
      <c r="T41" s="25">
        <v>0</v>
      </c>
      <c r="U41" s="24">
        <v>80.680000000000007</v>
      </c>
      <c r="V41" s="15"/>
    </row>
    <row r="42" spans="1:22" ht="11.25" hidden="1" customHeight="1" thickBot="1" x14ac:dyDescent="0.3">
      <c r="A42" s="23"/>
      <c r="B42" s="33"/>
      <c r="C42" s="32"/>
      <c r="D42" s="34"/>
      <c r="E42" s="128" t="s">
        <v>7</v>
      </c>
      <c r="F42" s="128"/>
      <c r="G42" s="128"/>
      <c r="H42" s="129"/>
      <c r="I42" s="29">
        <v>203</v>
      </c>
      <c r="J42" s="28" t="s">
        <v>6</v>
      </c>
      <c r="K42" s="27">
        <v>0</v>
      </c>
      <c r="L42" s="130"/>
      <c r="M42" s="130"/>
      <c r="N42" s="130"/>
      <c r="O42" s="131"/>
      <c r="P42" s="111">
        <f t="shared" si="13"/>
        <v>0</v>
      </c>
      <c r="Q42" s="111">
        <f t="shared" si="13"/>
        <v>0</v>
      </c>
      <c r="R42" s="111">
        <f t="shared" si="13"/>
        <v>0</v>
      </c>
      <c r="S42" s="26"/>
      <c r="T42" s="25">
        <v>0</v>
      </c>
      <c r="U42" s="24">
        <v>80.680000000000007</v>
      </c>
      <c r="V42" s="15"/>
    </row>
    <row r="43" spans="1:22" ht="42.75" hidden="1" customHeight="1" thickBot="1" x14ac:dyDescent="0.3">
      <c r="A43" s="23"/>
      <c r="B43" s="33"/>
      <c r="C43" s="32"/>
      <c r="D43" s="32"/>
      <c r="E43" s="30"/>
      <c r="F43" s="128" t="s">
        <v>46</v>
      </c>
      <c r="G43" s="128"/>
      <c r="H43" s="129"/>
      <c r="I43" s="29">
        <v>203</v>
      </c>
      <c r="J43" s="28" t="s">
        <v>44</v>
      </c>
      <c r="K43" s="27">
        <v>0</v>
      </c>
      <c r="L43" s="130"/>
      <c r="M43" s="130"/>
      <c r="N43" s="130"/>
      <c r="O43" s="131"/>
      <c r="P43" s="111">
        <f>P44+P46</f>
        <v>0</v>
      </c>
      <c r="Q43" s="111">
        <f>Q44+Q46</f>
        <v>0</v>
      </c>
      <c r="R43" s="111">
        <f>R44+R46</f>
        <v>0</v>
      </c>
      <c r="S43" s="26"/>
      <c r="T43" s="25">
        <v>0</v>
      </c>
      <c r="U43" s="24">
        <v>80.680000000000007</v>
      </c>
      <c r="V43" s="15"/>
    </row>
    <row r="44" spans="1:22" ht="53.25" hidden="1" customHeight="1" thickBot="1" x14ac:dyDescent="0.3">
      <c r="A44" s="23"/>
      <c r="B44" s="33"/>
      <c r="C44" s="32"/>
      <c r="D44" s="32"/>
      <c r="E44" s="31"/>
      <c r="F44" s="30"/>
      <c r="G44" s="137" t="s">
        <v>17</v>
      </c>
      <c r="H44" s="138"/>
      <c r="I44" s="29">
        <v>203</v>
      </c>
      <c r="J44" s="28" t="s">
        <v>44</v>
      </c>
      <c r="K44" s="27">
        <v>100</v>
      </c>
      <c r="L44" s="130"/>
      <c r="M44" s="130"/>
      <c r="N44" s="130"/>
      <c r="O44" s="131"/>
      <c r="P44" s="111">
        <f>P45</f>
        <v>0</v>
      </c>
      <c r="Q44" s="111">
        <f>Q45</f>
        <v>0</v>
      </c>
      <c r="R44" s="111">
        <f>R45</f>
        <v>0</v>
      </c>
      <c r="S44" s="26"/>
      <c r="T44" s="25">
        <v>0</v>
      </c>
      <c r="U44" s="24">
        <v>79.58</v>
      </c>
      <c r="V44" s="15"/>
    </row>
    <row r="45" spans="1:22" ht="21.75" hidden="1" customHeight="1" thickBot="1" x14ac:dyDescent="0.3">
      <c r="A45" s="23"/>
      <c r="B45" s="33"/>
      <c r="C45" s="32"/>
      <c r="D45" s="32"/>
      <c r="E45" s="31"/>
      <c r="F45" s="31"/>
      <c r="G45" s="36"/>
      <c r="H45" s="35" t="s">
        <v>45</v>
      </c>
      <c r="I45" s="29">
        <v>203</v>
      </c>
      <c r="J45" s="28" t="s">
        <v>44</v>
      </c>
      <c r="K45" s="27">
        <v>120</v>
      </c>
      <c r="L45" s="130"/>
      <c r="M45" s="130"/>
      <c r="N45" s="130"/>
      <c r="O45" s="131"/>
      <c r="P45" s="111">
        <v>0</v>
      </c>
      <c r="Q45" s="111">
        <v>0</v>
      </c>
      <c r="R45" s="111">
        <v>0</v>
      </c>
      <c r="S45" s="26"/>
      <c r="T45" s="25">
        <v>0</v>
      </c>
      <c r="U45" s="24">
        <v>79.58</v>
      </c>
      <c r="V45" s="15"/>
    </row>
    <row r="46" spans="1:22" ht="21.75" hidden="1" customHeight="1" thickBot="1" x14ac:dyDescent="0.3">
      <c r="A46" s="23"/>
      <c r="B46" s="33"/>
      <c r="C46" s="32"/>
      <c r="D46" s="32"/>
      <c r="E46" s="31"/>
      <c r="F46" s="30"/>
      <c r="G46" s="137" t="s">
        <v>4</v>
      </c>
      <c r="H46" s="138"/>
      <c r="I46" s="29">
        <v>203</v>
      </c>
      <c r="J46" s="28" t="s">
        <v>44</v>
      </c>
      <c r="K46" s="27">
        <v>200</v>
      </c>
      <c r="L46" s="130"/>
      <c r="M46" s="130"/>
      <c r="N46" s="130"/>
      <c r="O46" s="131"/>
      <c r="P46" s="111">
        <f>P47</f>
        <v>0</v>
      </c>
      <c r="Q46" s="111">
        <f>Q47</f>
        <v>0</v>
      </c>
      <c r="R46" s="111">
        <f>R47</f>
        <v>0</v>
      </c>
      <c r="S46" s="26"/>
      <c r="T46" s="25">
        <v>0</v>
      </c>
      <c r="U46" s="24">
        <v>1.1000000000000001</v>
      </c>
      <c r="V46" s="15"/>
    </row>
    <row r="47" spans="1:22" ht="21.75" hidden="1" customHeight="1" thickBot="1" x14ac:dyDescent="0.3">
      <c r="A47" s="23"/>
      <c r="B47" s="33"/>
      <c r="C47" s="32"/>
      <c r="D47" s="32"/>
      <c r="E47" s="31"/>
      <c r="F47" s="31"/>
      <c r="G47" s="36"/>
      <c r="H47" s="35" t="s">
        <v>3</v>
      </c>
      <c r="I47" s="29">
        <v>203</v>
      </c>
      <c r="J47" s="28" t="s">
        <v>44</v>
      </c>
      <c r="K47" s="27">
        <v>240</v>
      </c>
      <c r="L47" s="130"/>
      <c r="M47" s="130"/>
      <c r="N47" s="130"/>
      <c r="O47" s="131"/>
      <c r="P47" s="111">
        <v>0</v>
      </c>
      <c r="Q47" s="111">
        <v>0</v>
      </c>
      <c r="R47" s="111">
        <v>0</v>
      </c>
      <c r="S47" s="26"/>
      <c r="T47" s="25">
        <v>0</v>
      </c>
      <c r="U47" s="24">
        <v>1.1000000000000001</v>
      </c>
      <c r="V47" s="15"/>
    </row>
    <row r="48" spans="1:22" ht="21.75" customHeight="1" x14ac:dyDescent="0.25">
      <c r="A48" s="23"/>
      <c r="B48" s="132" t="s">
        <v>43</v>
      </c>
      <c r="C48" s="132"/>
      <c r="D48" s="132"/>
      <c r="E48" s="132"/>
      <c r="F48" s="132"/>
      <c r="G48" s="132"/>
      <c r="H48" s="133"/>
      <c r="I48" s="29">
        <v>300</v>
      </c>
      <c r="J48" s="28">
        <v>0</v>
      </c>
      <c r="K48" s="27">
        <v>0</v>
      </c>
      <c r="L48" s="130"/>
      <c r="M48" s="130"/>
      <c r="N48" s="130"/>
      <c r="O48" s="131"/>
      <c r="P48" s="121">
        <f t="shared" ref="P48:R50" si="14">P49</f>
        <v>50</v>
      </c>
      <c r="Q48" s="121">
        <f t="shared" si="14"/>
        <v>0</v>
      </c>
      <c r="R48" s="121">
        <f t="shared" si="14"/>
        <v>0</v>
      </c>
      <c r="S48" s="26"/>
      <c r="T48" s="25">
        <v>0</v>
      </c>
      <c r="U48" s="24">
        <v>50</v>
      </c>
      <c r="V48" s="15"/>
    </row>
    <row r="49" spans="1:22" ht="32.25" customHeight="1" x14ac:dyDescent="0.25">
      <c r="A49" s="23"/>
      <c r="B49" s="132" t="s">
        <v>42</v>
      </c>
      <c r="C49" s="132"/>
      <c r="D49" s="132"/>
      <c r="E49" s="132"/>
      <c r="F49" s="132"/>
      <c r="G49" s="132"/>
      <c r="H49" s="133"/>
      <c r="I49" s="29">
        <v>309</v>
      </c>
      <c r="J49" s="28">
        <v>0</v>
      </c>
      <c r="K49" s="27">
        <v>0</v>
      </c>
      <c r="L49" s="130"/>
      <c r="M49" s="130"/>
      <c r="N49" s="130"/>
      <c r="O49" s="131"/>
      <c r="P49" s="111">
        <f t="shared" si="14"/>
        <v>50</v>
      </c>
      <c r="Q49" s="111">
        <f t="shared" si="14"/>
        <v>0</v>
      </c>
      <c r="R49" s="111">
        <f t="shared" si="14"/>
        <v>0</v>
      </c>
      <c r="S49" s="26"/>
      <c r="T49" s="25">
        <v>0</v>
      </c>
      <c r="U49" s="24">
        <v>50</v>
      </c>
      <c r="V49" s="15"/>
    </row>
    <row r="50" spans="1:22" ht="11.25" customHeight="1" x14ac:dyDescent="0.25">
      <c r="A50" s="23"/>
      <c r="B50" s="33"/>
      <c r="C50" s="32"/>
      <c r="D50" s="34"/>
      <c r="E50" s="128" t="s">
        <v>80</v>
      </c>
      <c r="F50" s="128"/>
      <c r="G50" s="128"/>
      <c r="H50" s="129"/>
      <c r="I50" s="29">
        <v>309</v>
      </c>
      <c r="J50" s="28" t="s">
        <v>6</v>
      </c>
      <c r="K50" s="27">
        <v>0</v>
      </c>
      <c r="L50" s="130"/>
      <c r="M50" s="130"/>
      <c r="N50" s="130"/>
      <c r="O50" s="131"/>
      <c r="P50" s="111">
        <f t="shared" si="14"/>
        <v>50</v>
      </c>
      <c r="Q50" s="111">
        <v>0</v>
      </c>
      <c r="R50" s="111">
        <f t="shared" si="14"/>
        <v>0</v>
      </c>
      <c r="S50" s="26"/>
      <c r="T50" s="25">
        <v>0</v>
      </c>
      <c r="U50" s="24">
        <v>50</v>
      </c>
      <c r="V50" s="15"/>
    </row>
    <row r="51" spans="1:22" ht="32.25" customHeight="1" x14ac:dyDescent="0.25">
      <c r="A51" s="23"/>
      <c r="B51" s="33"/>
      <c r="C51" s="32"/>
      <c r="D51" s="32"/>
      <c r="E51" s="30"/>
      <c r="F51" s="128" t="s">
        <v>41</v>
      </c>
      <c r="G51" s="128"/>
      <c r="H51" s="129"/>
      <c r="I51" s="29">
        <v>309</v>
      </c>
      <c r="J51" s="28" t="s">
        <v>40</v>
      </c>
      <c r="K51" s="27">
        <v>0</v>
      </c>
      <c r="L51" s="130"/>
      <c r="M51" s="130"/>
      <c r="N51" s="130"/>
      <c r="O51" s="131"/>
      <c r="P51" s="111">
        <f t="shared" ref="P51:R51" si="15">P52</f>
        <v>50</v>
      </c>
      <c r="Q51" s="111">
        <v>0</v>
      </c>
      <c r="R51" s="111">
        <f t="shared" si="15"/>
        <v>0</v>
      </c>
      <c r="S51" s="26"/>
      <c r="T51" s="25">
        <v>0</v>
      </c>
      <c r="U51" s="24">
        <v>50</v>
      </c>
      <c r="V51" s="15"/>
    </row>
    <row r="52" spans="1:22" ht="21.75" customHeight="1" x14ac:dyDescent="0.25">
      <c r="A52" s="23"/>
      <c r="B52" s="33"/>
      <c r="C52" s="32"/>
      <c r="D52" s="32"/>
      <c r="E52" s="31"/>
      <c r="F52" s="30"/>
      <c r="G52" s="132" t="s">
        <v>4</v>
      </c>
      <c r="H52" s="133"/>
      <c r="I52" s="29">
        <v>309</v>
      </c>
      <c r="J52" s="28" t="s">
        <v>40</v>
      </c>
      <c r="K52" s="27">
        <v>200</v>
      </c>
      <c r="L52" s="130"/>
      <c r="M52" s="130"/>
      <c r="N52" s="130"/>
      <c r="O52" s="131"/>
      <c r="P52" s="111">
        <f>P53</f>
        <v>50</v>
      </c>
      <c r="Q52" s="111">
        <f>Q53</f>
        <v>0</v>
      </c>
      <c r="R52" s="111">
        <f>R53</f>
        <v>0</v>
      </c>
      <c r="S52" s="26"/>
      <c r="T52" s="25">
        <v>0</v>
      </c>
      <c r="U52" s="24">
        <v>40</v>
      </c>
      <c r="V52" s="15"/>
    </row>
    <row r="53" spans="1:22" ht="21.75" customHeight="1" x14ac:dyDescent="0.25">
      <c r="A53" s="23"/>
      <c r="B53" s="33"/>
      <c r="C53" s="32"/>
      <c r="D53" s="32"/>
      <c r="E53" s="31"/>
      <c r="F53" s="31"/>
      <c r="G53" s="36"/>
      <c r="H53" s="35" t="s">
        <v>3</v>
      </c>
      <c r="I53" s="29">
        <v>309</v>
      </c>
      <c r="J53" s="28" t="s">
        <v>40</v>
      </c>
      <c r="K53" s="27">
        <v>240</v>
      </c>
      <c r="L53" s="130"/>
      <c r="M53" s="130"/>
      <c r="N53" s="130"/>
      <c r="O53" s="131"/>
      <c r="P53" s="111">
        <v>50</v>
      </c>
      <c r="Q53" s="111">
        <v>0</v>
      </c>
      <c r="R53" s="111">
        <v>0</v>
      </c>
      <c r="S53" s="26"/>
      <c r="T53" s="25">
        <v>0</v>
      </c>
      <c r="U53" s="24">
        <v>40</v>
      </c>
      <c r="V53" s="15"/>
    </row>
    <row r="54" spans="1:22" ht="11.25" customHeight="1" x14ac:dyDescent="0.25">
      <c r="A54" s="23"/>
      <c r="B54" s="132" t="s">
        <v>39</v>
      </c>
      <c r="C54" s="132"/>
      <c r="D54" s="132"/>
      <c r="E54" s="132"/>
      <c r="F54" s="132"/>
      <c r="G54" s="132"/>
      <c r="H54" s="133"/>
      <c r="I54" s="29">
        <v>400</v>
      </c>
      <c r="J54" s="28">
        <v>0</v>
      </c>
      <c r="K54" s="27">
        <v>0</v>
      </c>
      <c r="L54" s="130"/>
      <c r="M54" s="130"/>
      <c r="N54" s="130"/>
      <c r="O54" s="131"/>
      <c r="P54" s="110">
        <f>P55+P58</f>
        <v>407.45</v>
      </c>
      <c r="Q54" s="110">
        <f t="shared" ref="Q54:R54" si="16">Q55+Q58</f>
        <v>432.81</v>
      </c>
      <c r="R54" s="110">
        <f t="shared" si="16"/>
        <v>463.28</v>
      </c>
      <c r="S54" s="26"/>
      <c r="T54" s="25">
        <v>0</v>
      </c>
      <c r="U54" s="24">
        <v>7706</v>
      </c>
      <c r="V54" s="15"/>
    </row>
    <row r="55" spans="1:22" ht="11.25" customHeight="1" x14ac:dyDescent="0.25">
      <c r="A55" s="23"/>
      <c r="B55" s="106"/>
      <c r="C55" s="106"/>
      <c r="D55" s="106"/>
      <c r="E55" s="106"/>
      <c r="F55" s="106"/>
      <c r="G55" s="106"/>
      <c r="H55" s="107" t="s">
        <v>85</v>
      </c>
      <c r="I55" s="29">
        <v>405</v>
      </c>
      <c r="J55" s="28"/>
      <c r="K55" s="27"/>
      <c r="L55" s="108"/>
      <c r="M55" s="108"/>
      <c r="N55" s="108"/>
      <c r="O55" s="109"/>
      <c r="P55" s="110">
        <f>P56</f>
        <v>6</v>
      </c>
      <c r="Q55" s="110">
        <f t="shared" ref="Q55:R55" si="17">Q56</f>
        <v>0</v>
      </c>
      <c r="R55" s="110">
        <f t="shared" si="17"/>
        <v>0</v>
      </c>
      <c r="S55" s="26"/>
      <c r="T55" s="25"/>
      <c r="U55" s="24"/>
      <c r="V55" s="15"/>
    </row>
    <row r="56" spans="1:22" ht="21" customHeight="1" x14ac:dyDescent="0.25">
      <c r="A56" s="23"/>
      <c r="B56" s="95" t="s">
        <v>84</v>
      </c>
      <c r="C56" s="95"/>
      <c r="D56" s="95"/>
      <c r="E56" s="95"/>
      <c r="F56" s="95"/>
      <c r="G56" s="95"/>
      <c r="H56" s="107" t="s">
        <v>90</v>
      </c>
      <c r="I56" s="29">
        <v>405</v>
      </c>
      <c r="J56" s="28">
        <v>8800004050</v>
      </c>
      <c r="K56" s="27">
        <v>200</v>
      </c>
      <c r="L56" s="97"/>
      <c r="M56" s="97"/>
      <c r="N56" s="97"/>
      <c r="O56" s="98"/>
      <c r="P56" s="111">
        <v>6</v>
      </c>
      <c r="Q56" s="111">
        <v>0</v>
      </c>
      <c r="R56" s="110">
        <v>0</v>
      </c>
      <c r="S56" s="26"/>
      <c r="T56" s="25"/>
      <c r="U56" s="24"/>
      <c r="V56" s="15"/>
    </row>
    <row r="57" spans="1:22" ht="11.25" customHeight="1" x14ac:dyDescent="0.25">
      <c r="A57" s="23"/>
      <c r="B57" s="95"/>
      <c r="C57" s="95"/>
      <c r="D57" s="95"/>
      <c r="E57" s="95"/>
      <c r="F57" s="95"/>
      <c r="G57" s="95"/>
      <c r="H57" s="96" t="s">
        <v>3</v>
      </c>
      <c r="I57" s="29">
        <v>405</v>
      </c>
      <c r="J57" s="28">
        <v>8800004050</v>
      </c>
      <c r="K57" s="27">
        <v>240</v>
      </c>
      <c r="L57" s="97"/>
      <c r="M57" s="97"/>
      <c r="N57" s="97"/>
      <c r="O57" s="98"/>
      <c r="P57" s="111">
        <v>6</v>
      </c>
      <c r="Q57" s="111">
        <v>0</v>
      </c>
      <c r="R57" s="110">
        <v>0</v>
      </c>
      <c r="S57" s="26"/>
      <c r="T57" s="25"/>
      <c r="U57" s="24"/>
      <c r="V57" s="15"/>
    </row>
    <row r="58" spans="1:22" ht="11.25" customHeight="1" x14ac:dyDescent="0.25">
      <c r="A58" s="23"/>
      <c r="B58" s="132" t="s">
        <v>38</v>
      </c>
      <c r="C58" s="132"/>
      <c r="D58" s="132"/>
      <c r="E58" s="132"/>
      <c r="F58" s="132"/>
      <c r="G58" s="132"/>
      <c r="H58" s="133"/>
      <c r="I58" s="29">
        <v>409</v>
      </c>
      <c r="J58" s="28">
        <v>0</v>
      </c>
      <c r="K58" s="27">
        <v>0</v>
      </c>
      <c r="L58" s="130"/>
      <c r="M58" s="130"/>
      <c r="N58" s="130"/>
      <c r="O58" s="131"/>
      <c r="P58" s="121">
        <f>P59</f>
        <v>401.45</v>
      </c>
      <c r="Q58" s="121">
        <f>Q59</f>
        <v>432.81</v>
      </c>
      <c r="R58" s="121">
        <f>R59</f>
        <v>463.28</v>
      </c>
      <c r="S58" s="26"/>
      <c r="T58" s="25">
        <v>0</v>
      </c>
      <c r="U58" s="24">
        <v>7506</v>
      </c>
      <c r="V58" s="15"/>
    </row>
    <row r="59" spans="1:22" ht="11.25" customHeight="1" x14ac:dyDescent="0.25">
      <c r="A59" s="23"/>
      <c r="B59" s="33"/>
      <c r="C59" s="32"/>
      <c r="D59" s="34"/>
      <c r="E59" s="128" t="s">
        <v>7</v>
      </c>
      <c r="F59" s="128"/>
      <c r="G59" s="128"/>
      <c r="H59" s="129"/>
      <c r="I59" s="29">
        <v>409</v>
      </c>
      <c r="J59" s="28" t="s">
        <v>6</v>
      </c>
      <c r="K59" s="27">
        <v>0</v>
      </c>
      <c r="L59" s="130"/>
      <c r="M59" s="130"/>
      <c r="N59" s="130"/>
      <c r="O59" s="131"/>
      <c r="P59" s="111">
        <f>P60+P63</f>
        <v>401.45</v>
      </c>
      <c r="Q59" s="111">
        <f>Q60+Q63</f>
        <v>432.81</v>
      </c>
      <c r="R59" s="111">
        <f>R60+R63</f>
        <v>463.28</v>
      </c>
      <c r="S59" s="26"/>
      <c r="T59" s="25">
        <v>0</v>
      </c>
      <c r="U59" s="24">
        <v>7506</v>
      </c>
      <c r="V59" s="15"/>
    </row>
    <row r="60" spans="1:22" ht="21.75" customHeight="1" x14ac:dyDescent="0.25">
      <c r="A60" s="23"/>
      <c r="B60" s="33"/>
      <c r="C60" s="32"/>
      <c r="D60" s="32"/>
      <c r="E60" s="30"/>
      <c r="F60" s="128" t="s">
        <v>37</v>
      </c>
      <c r="G60" s="128"/>
      <c r="H60" s="129"/>
      <c r="I60" s="29">
        <v>409</v>
      </c>
      <c r="J60" s="28" t="s">
        <v>36</v>
      </c>
      <c r="K60" s="27">
        <v>0</v>
      </c>
      <c r="L60" s="130"/>
      <c r="M60" s="130"/>
      <c r="N60" s="130"/>
      <c r="O60" s="131"/>
      <c r="P60" s="122">
        <f t="shared" ref="P60:R61" si="18">P61</f>
        <v>401.45</v>
      </c>
      <c r="Q60" s="122">
        <f t="shared" si="18"/>
        <v>432.81</v>
      </c>
      <c r="R60" s="122">
        <f t="shared" si="18"/>
        <v>463.28</v>
      </c>
      <c r="S60" s="26"/>
      <c r="T60" s="25">
        <v>0</v>
      </c>
      <c r="U60" s="24">
        <v>1185.9000000000001</v>
      </c>
      <c r="V60" s="15"/>
    </row>
    <row r="61" spans="1:22" ht="21.75" customHeight="1" x14ac:dyDescent="0.25">
      <c r="A61" s="23"/>
      <c r="B61" s="33"/>
      <c r="C61" s="32"/>
      <c r="D61" s="32"/>
      <c r="E61" s="31"/>
      <c r="F61" s="30"/>
      <c r="G61" s="132" t="s">
        <v>4</v>
      </c>
      <c r="H61" s="133"/>
      <c r="I61" s="29">
        <v>409</v>
      </c>
      <c r="J61" s="28" t="s">
        <v>36</v>
      </c>
      <c r="K61" s="27">
        <v>200</v>
      </c>
      <c r="L61" s="130"/>
      <c r="M61" s="130"/>
      <c r="N61" s="130"/>
      <c r="O61" s="131"/>
      <c r="P61" s="111">
        <f t="shared" si="18"/>
        <v>401.45</v>
      </c>
      <c r="Q61" s="111">
        <f t="shared" si="18"/>
        <v>432.81</v>
      </c>
      <c r="R61" s="111">
        <f t="shared" si="18"/>
        <v>463.28</v>
      </c>
      <c r="S61" s="26"/>
      <c r="T61" s="25">
        <v>0</v>
      </c>
      <c r="U61" s="24">
        <v>1185.9000000000001</v>
      </c>
      <c r="V61" s="15"/>
    </row>
    <row r="62" spans="1:22" ht="21.75" customHeight="1" x14ac:dyDescent="0.25">
      <c r="A62" s="23"/>
      <c r="B62" s="33"/>
      <c r="C62" s="32"/>
      <c r="D62" s="32"/>
      <c r="E62" s="31"/>
      <c r="F62" s="31"/>
      <c r="G62" s="36"/>
      <c r="H62" s="35" t="s">
        <v>3</v>
      </c>
      <c r="I62" s="29">
        <v>409</v>
      </c>
      <c r="J62" s="28" t="s">
        <v>36</v>
      </c>
      <c r="K62" s="27">
        <v>240</v>
      </c>
      <c r="L62" s="130"/>
      <c r="M62" s="130"/>
      <c r="N62" s="130"/>
      <c r="O62" s="131"/>
      <c r="P62" s="111">
        <v>401.45</v>
      </c>
      <c r="Q62" s="111">
        <v>432.81</v>
      </c>
      <c r="R62" s="111">
        <v>463.28</v>
      </c>
      <c r="S62" s="26"/>
      <c r="T62" s="25">
        <v>0</v>
      </c>
      <c r="U62" s="24">
        <v>1185.9000000000001</v>
      </c>
      <c r="V62" s="15"/>
    </row>
    <row r="63" spans="1:22" ht="65.25" customHeight="1" x14ac:dyDescent="0.25">
      <c r="A63" s="23"/>
      <c r="B63" s="33"/>
      <c r="C63" s="32"/>
      <c r="D63" s="32"/>
      <c r="E63" s="30"/>
      <c r="F63" s="128" t="s">
        <v>35</v>
      </c>
      <c r="G63" s="128"/>
      <c r="H63" s="129"/>
      <c r="I63" s="29">
        <v>409</v>
      </c>
      <c r="J63" s="28" t="s">
        <v>34</v>
      </c>
      <c r="K63" s="27">
        <v>0</v>
      </c>
      <c r="L63" s="130"/>
      <c r="M63" s="130"/>
      <c r="N63" s="130"/>
      <c r="O63" s="131"/>
      <c r="P63" s="122">
        <v>0</v>
      </c>
      <c r="Q63" s="122">
        <f t="shared" ref="Q63:R64" si="19">Q64</f>
        <v>0</v>
      </c>
      <c r="R63" s="122">
        <f t="shared" si="19"/>
        <v>0</v>
      </c>
      <c r="S63" s="26"/>
      <c r="T63" s="25">
        <v>0</v>
      </c>
      <c r="U63" s="24">
        <v>6320.1</v>
      </c>
      <c r="V63" s="15"/>
    </row>
    <row r="64" spans="1:22" ht="21.75" customHeight="1" x14ac:dyDescent="0.25">
      <c r="A64" s="23"/>
      <c r="B64" s="33"/>
      <c r="C64" s="32"/>
      <c r="D64" s="32"/>
      <c r="E64" s="31"/>
      <c r="F64" s="30"/>
      <c r="G64" s="132" t="s">
        <v>4</v>
      </c>
      <c r="H64" s="133"/>
      <c r="I64" s="29">
        <v>409</v>
      </c>
      <c r="J64" s="28" t="s">
        <v>34</v>
      </c>
      <c r="K64" s="27">
        <v>200</v>
      </c>
      <c r="L64" s="130"/>
      <c r="M64" s="130"/>
      <c r="N64" s="130"/>
      <c r="O64" s="131"/>
      <c r="P64" s="111">
        <v>0</v>
      </c>
      <c r="Q64" s="111">
        <f t="shared" si="19"/>
        <v>0</v>
      </c>
      <c r="R64" s="111">
        <f t="shared" si="19"/>
        <v>0</v>
      </c>
      <c r="S64" s="26"/>
      <c r="T64" s="25">
        <v>0</v>
      </c>
      <c r="U64" s="24">
        <v>6320.1</v>
      </c>
      <c r="V64" s="15"/>
    </row>
    <row r="65" spans="1:22" ht="21.75" customHeight="1" x14ac:dyDescent="0.25">
      <c r="A65" s="23"/>
      <c r="B65" s="33"/>
      <c r="C65" s="32"/>
      <c r="D65" s="32"/>
      <c r="E65" s="31"/>
      <c r="F65" s="31"/>
      <c r="G65" s="36"/>
      <c r="H65" s="35" t="s">
        <v>3</v>
      </c>
      <c r="I65" s="29">
        <v>409</v>
      </c>
      <c r="J65" s="28" t="s">
        <v>34</v>
      </c>
      <c r="K65" s="27">
        <v>240</v>
      </c>
      <c r="L65" s="130"/>
      <c r="M65" s="130"/>
      <c r="N65" s="130"/>
      <c r="O65" s="131"/>
      <c r="P65" s="111">
        <v>0</v>
      </c>
      <c r="Q65" s="111">
        <v>0</v>
      </c>
      <c r="R65" s="111">
        <v>0</v>
      </c>
      <c r="S65" s="26"/>
      <c r="T65" s="25">
        <v>0</v>
      </c>
      <c r="U65" s="24">
        <v>6320.1</v>
      </c>
      <c r="V65" s="15"/>
    </row>
    <row r="66" spans="1:22" ht="11.25" customHeight="1" x14ac:dyDescent="0.25">
      <c r="A66" s="23"/>
      <c r="B66" s="132" t="s">
        <v>33</v>
      </c>
      <c r="C66" s="132"/>
      <c r="D66" s="132"/>
      <c r="E66" s="132"/>
      <c r="F66" s="132"/>
      <c r="G66" s="132"/>
      <c r="H66" s="133"/>
      <c r="I66" s="29">
        <v>500</v>
      </c>
      <c r="J66" s="28">
        <v>0</v>
      </c>
      <c r="K66" s="27">
        <v>0</v>
      </c>
      <c r="L66" s="130"/>
      <c r="M66" s="130"/>
      <c r="N66" s="130"/>
      <c r="O66" s="131"/>
      <c r="P66" s="110">
        <f>P67+P70+P75</f>
        <v>555</v>
      </c>
      <c r="Q66" s="110">
        <f t="shared" ref="Q66:R66" si="20">Q67+Q70+Q75</f>
        <v>0</v>
      </c>
      <c r="R66" s="110">
        <f t="shared" si="20"/>
        <v>0</v>
      </c>
      <c r="S66" s="26"/>
      <c r="T66" s="25">
        <v>0</v>
      </c>
      <c r="U66" s="24">
        <v>100</v>
      </c>
      <c r="V66" s="15"/>
    </row>
    <row r="67" spans="1:22" ht="11.25" customHeight="1" x14ac:dyDescent="0.25">
      <c r="A67" s="23"/>
      <c r="B67" s="99" t="s">
        <v>88</v>
      </c>
      <c r="C67" s="99"/>
      <c r="D67" s="99"/>
      <c r="E67" s="99"/>
      <c r="F67" s="99"/>
      <c r="G67" s="99"/>
      <c r="H67" s="100" t="s">
        <v>88</v>
      </c>
      <c r="I67" s="29">
        <v>501</v>
      </c>
      <c r="J67" s="28"/>
      <c r="K67" s="27"/>
      <c r="L67" s="101"/>
      <c r="M67" s="101"/>
      <c r="N67" s="101"/>
      <c r="O67" s="102"/>
      <c r="P67" s="110">
        <v>30</v>
      </c>
      <c r="Q67" s="110">
        <v>0</v>
      </c>
      <c r="R67" s="110">
        <v>0</v>
      </c>
      <c r="S67" s="26"/>
      <c r="T67" s="25"/>
      <c r="U67" s="24"/>
      <c r="V67" s="15"/>
    </row>
    <row r="68" spans="1:22" ht="11.25" customHeight="1" x14ac:dyDescent="0.25">
      <c r="A68" s="23"/>
      <c r="B68" s="99"/>
      <c r="C68" s="99"/>
      <c r="D68" s="99"/>
      <c r="E68" s="99"/>
      <c r="F68" s="99"/>
      <c r="G68" s="99"/>
      <c r="H68" s="106" t="s">
        <v>4</v>
      </c>
      <c r="I68" s="114" t="s">
        <v>91</v>
      </c>
      <c r="J68" s="28">
        <v>8800005020</v>
      </c>
      <c r="K68" s="27">
        <v>200</v>
      </c>
      <c r="L68" s="101"/>
      <c r="M68" s="101"/>
      <c r="N68" s="101"/>
      <c r="O68" s="102"/>
      <c r="P68" s="111">
        <v>30</v>
      </c>
      <c r="Q68" s="111">
        <v>0</v>
      </c>
      <c r="R68" s="111">
        <v>0</v>
      </c>
      <c r="S68" s="26"/>
      <c r="T68" s="25"/>
      <c r="U68" s="24"/>
      <c r="V68" s="15"/>
    </row>
    <row r="69" spans="1:22" ht="11.25" customHeight="1" x14ac:dyDescent="0.25">
      <c r="A69" s="23"/>
      <c r="B69" s="99"/>
      <c r="C69" s="99"/>
      <c r="D69" s="99"/>
      <c r="E69" s="99"/>
      <c r="F69" s="99"/>
      <c r="G69" s="99"/>
      <c r="H69" s="100" t="s">
        <v>3</v>
      </c>
      <c r="I69" s="115" t="s">
        <v>91</v>
      </c>
      <c r="J69" s="28">
        <v>8800005020</v>
      </c>
      <c r="K69" s="27">
        <v>240</v>
      </c>
      <c r="L69" s="101"/>
      <c r="M69" s="101"/>
      <c r="N69" s="101"/>
      <c r="O69" s="102"/>
      <c r="P69" s="111">
        <v>30</v>
      </c>
      <c r="Q69" s="111">
        <v>0</v>
      </c>
      <c r="R69" s="111">
        <v>0</v>
      </c>
      <c r="S69" s="26"/>
      <c r="T69" s="25"/>
      <c r="U69" s="24"/>
      <c r="V69" s="15"/>
    </row>
    <row r="70" spans="1:22" ht="11.25" customHeight="1" x14ac:dyDescent="0.25">
      <c r="A70" s="23"/>
      <c r="B70" s="132" t="s">
        <v>32</v>
      </c>
      <c r="C70" s="132"/>
      <c r="D70" s="132"/>
      <c r="E70" s="132"/>
      <c r="F70" s="132"/>
      <c r="G70" s="132"/>
      <c r="H70" s="133"/>
      <c r="I70" s="29">
        <v>502</v>
      </c>
      <c r="J70" s="28">
        <v>0</v>
      </c>
      <c r="K70" s="27">
        <v>0</v>
      </c>
      <c r="L70" s="130"/>
      <c r="M70" s="130"/>
      <c r="N70" s="130"/>
      <c r="O70" s="131"/>
      <c r="P70" s="121">
        <f t="shared" ref="P70:R71" si="21">P71</f>
        <v>60</v>
      </c>
      <c r="Q70" s="121">
        <f t="shared" si="21"/>
        <v>0</v>
      </c>
      <c r="R70" s="121">
        <f t="shared" si="21"/>
        <v>0</v>
      </c>
      <c r="S70" s="26"/>
      <c r="T70" s="25">
        <v>0</v>
      </c>
      <c r="U70" s="24">
        <v>0</v>
      </c>
      <c r="V70" s="15"/>
    </row>
    <row r="71" spans="1:22" ht="11.25" customHeight="1" x14ac:dyDescent="0.25">
      <c r="A71" s="23"/>
      <c r="B71" s="33"/>
      <c r="C71" s="32"/>
      <c r="D71" s="34"/>
      <c r="E71" s="128" t="s">
        <v>80</v>
      </c>
      <c r="F71" s="128"/>
      <c r="G71" s="128"/>
      <c r="H71" s="129"/>
      <c r="I71" s="29">
        <v>502</v>
      </c>
      <c r="J71" s="28" t="s">
        <v>6</v>
      </c>
      <c r="K71" s="27">
        <v>0</v>
      </c>
      <c r="L71" s="130"/>
      <c r="M71" s="130"/>
      <c r="N71" s="130"/>
      <c r="O71" s="131"/>
      <c r="P71" s="111">
        <f t="shared" si="21"/>
        <v>60</v>
      </c>
      <c r="Q71" s="111">
        <f t="shared" si="21"/>
        <v>0</v>
      </c>
      <c r="R71" s="111">
        <f t="shared" si="21"/>
        <v>0</v>
      </c>
      <c r="S71" s="26"/>
      <c r="T71" s="25">
        <v>0</v>
      </c>
      <c r="U71" s="24">
        <v>0</v>
      </c>
      <c r="V71" s="15"/>
    </row>
    <row r="72" spans="1:22" ht="11.25" customHeight="1" x14ac:dyDescent="0.25">
      <c r="A72" s="23"/>
      <c r="B72" s="33"/>
      <c r="C72" s="32"/>
      <c r="D72" s="32"/>
      <c r="E72" s="30"/>
      <c r="F72" s="128" t="s">
        <v>31</v>
      </c>
      <c r="G72" s="128"/>
      <c r="H72" s="129"/>
      <c r="I72" s="29">
        <v>502</v>
      </c>
      <c r="J72" s="28" t="s">
        <v>29</v>
      </c>
      <c r="K72" s="27">
        <v>0</v>
      </c>
      <c r="L72" s="130"/>
      <c r="M72" s="130"/>
      <c r="N72" s="130"/>
      <c r="O72" s="131"/>
      <c r="P72" s="111">
        <f>P73</f>
        <v>60</v>
      </c>
      <c r="Q72" s="111">
        <f>Q73</f>
        <v>0</v>
      </c>
      <c r="R72" s="111">
        <f>R75+R73</f>
        <v>0</v>
      </c>
      <c r="S72" s="26"/>
      <c r="T72" s="25">
        <v>0</v>
      </c>
      <c r="U72" s="24">
        <v>0</v>
      </c>
      <c r="V72" s="15"/>
    </row>
    <row r="73" spans="1:22" ht="11.25" customHeight="1" x14ac:dyDescent="0.25">
      <c r="A73" s="23"/>
      <c r="B73" s="33"/>
      <c r="C73" s="32"/>
      <c r="D73" s="32"/>
      <c r="E73" s="31"/>
      <c r="F73" s="30"/>
      <c r="G73" s="132" t="s">
        <v>20</v>
      </c>
      <c r="H73" s="133"/>
      <c r="I73" s="29">
        <v>502</v>
      </c>
      <c r="J73" s="28" t="s">
        <v>29</v>
      </c>
      <c r="K73" s="27">
        <v>200</v>
      </c>
      <c r="L73" s="130"/>
      <c r="M73" s="130"/>
      <c r="N73" s="130"/>
      <c r="O73" s="131"/>
      <c r="P73" s="111">
        <f>P74</f>
        <v>60</v>
      </c>
      <c r="Q73" s="111">
        <f>Q74</f>
        <v>0</v>
      </c>
      <c r="R73" s="111">
        <f>R74</f>
        <v>0</v>
      </c>
      <c r="S73" s="26"/>
      <c r="T73" s="25">
        <v>0</v>
      </c>
      <c r="U73" s="24">
        <v>0</v>
      </c>
      <c r="V73" s="15"/>
    </row>
    <row r="74" spans="1:22" ht="11.25" customHeight="1" x14ac:dyDescent="0.25">
      <c r="A74" s="23"/>
      <c r="B74" s="33"/>
      <c r="C74" s="32"/>
      <c r="D74" s="32"/>
      <c r="E74" s="31"/>
      <c r="F74" s="31"/>
      <c r="G74" s="36"/>
      <c r="H74" s="35" t="s">
        <v>19</v>
      </c>
      <c r="I74" s="29">
        <v>502</v>
      </c>
      <c r="J74" s="28" t="s">
        <v>29</v>
      </c>
      <c r="K74" s="27">
        <v>240</v>
      </c>
      <c r="L74" s="130"/>
      <c r="M74" s="130"/>
      <c r="N74" s="130"/>
      <c r="O74" s="131"/>
      <c r="P74" s="111">
        <v>60</v>
      </c>
      <c r="Q74" s="111">
        <v>0</v>
      </c>
      <c r="R74" s="111">
        <v>0</v>
      </c>
      <c r="S74" s="26"/>
      <c r="T74" s="25">
        <v>0</v>
      </c>
      <c r="U74" s="24">
        <v>0</v>
      </c>
      <c r="V74" s="15"/>
    </row>
    <row r="75" spans="1:22" ht="11.25" customHeight="1" x14ac:dyDescent="0.25">
      <c r="A75" s="23"/>
      <c r="B75" s="132" t="s">
        <v>28</v>
      </c>
      <c r="C75" s="132"/>
      <c r="D75" s="132"/>
      <c r="E75" s="132"/>
      <c r="F75" s="132"/>
      <c r="G75" s="132"/>
      <c r="H75" s="133"/>
      <c r="I75" s="29">
        <v>503</v>
      </c>
      <c r="J75" s="28">
        <v>0</v>
      </c>
      <c r="K75" s="27">
        <v>0</v>
      </c>
      <c r="L75" s="130"/>
      <c r="M75" s="130"/>
      <c r="N75" s="130"/>
      <c r="O75" s="131"/>
      <c r="P75" s="121">
        <f>P77+P80+P82</f>
        <v>465</v>
      </c>
      <c r="Q75" s="121">
        <f>Q76</f>
        <v>0</v>
      </c>
      <c r="R75" s="121">
        <f>R76</f>
        <v>0</v>
      </c>
      <c r="S75" s="26"/>
      <c r="T75" s="25">
        <v>0</v>
      </c>
      <c r="U75" s="24">
        <v>100</v>
      </c>
      <c r="V75" s="15"/>
    </row>
    <row r="76" spans="1:22" ht="11.25" customHeight="1" x14ac:dyDescent="0.25">
      <c r="A76" s="23"/>
      <c r="B76" s="33"/>
      <c r="C76" s="32"/>
      <c r="D76" s="34"/>
      <c r="E76" s="128" t="s">
        <v>7</v>
      </c>
      <c r="F76" s="128"/>
      <c r="G76" s="128"/>
      <c r="H76" s="129"/>
      <c r="I76" s="29">
        <v>503</v>
      </c>
      <c r="J76" s="28" t="s">
        <v>6</v>
      </c>
      <c r="K76" s="27">
        <v>0</v>
      </c>
      <c r="L76" s="130"/>
      <c r="M76" s="130"/>
      <c r="N76" s="130"/>
      <c r="O76" s="131"/>
      <c r="P76" s="111"/>
      <c r="Q76" s="111">
        <f>Q77+Q82</f>
        <v>0</v>
      </c>
      <c r="R76" s="111">
        <f>R77+R82</f>
        <v>0</v>
      </c>
      <c r="S76" s="26"/>
      <c r="T76" s="25">
        <v>0</v>
      </c>
      <c r="U76" s="24">
        <v>100</v>
      </c>
      <c r="V76" s="15"/>
    </row>
    <row r="77" spans="1:22" ht="11.25" customHeight="1" x14ac:dyDescent="0.25">
      <c r="A77" s="23"/>
      <c r="B77" s="33"/>
      <c r="C77" s="32"/>
      <c r="D77" s="32"/>
      <c r="E77" s="30"/>
      <c r="F77" s="128" t="s">
        <v>27</v>
      </c>
      <c r="G77" s="128"/>
      <c r="H77" s="129"/>
      <c r="I77" s="29">
        <v>503</v>
      </c>
      <c r="J77" s="28" t="s">
        <v>26</v>
      </c>
      <c r="K77" s="27">
        <v>0</v>
      </c>
      <c r="L77" s="130"/>
      <c r="M77" s="130"/>
      <c r="N77" s="130"/>
      <c r="O77" s="131"/>
      <c r="P77" s="111">
        <f t="shared" ref="P77:R78" si="22">P78</f>
        <v>205</v>
      </c>
      <c r="Q77" s="111">
        <f t="shared" si="22"/>
        <v>0</v>
      </c>
      <c r="R77" s="111">
        <v>0</v>
      </c>
      <c r="S77" s="26"/>
      <c r="T77" s="25">
        <v>0</v>
      </c>
      <c r="U77" s="24">
        <v>60</v>
      </c>
      <c r="V77" s="15"/>
    </row>
    <row r="78" spans="1:22" ht="21.75" customHeight="1" x14ac:dyDescent="0.25">
      <c r="A78" s="23"/>
      <c r="B78" s="33"/>
      <c r="C78" s="32"/>
      <c r="D78" s="32"/>
      <c r="E78" s="31"/>
      <c r="F78" s="86"/>
      <c r="G78" s="132" t="s">
        <v>4</v>
      </c>
      <c r="H78" s="133"/>
      <c r="I78" s="29">
        <v>503</v>
      </c>
      <c r="J78" s="28" t="s">
        <v>26</v>
      </c>
      <c r="K78" s="27">
        <v>200</v>
      </c>
      <c r="L78" s="130"/>
      <c r="M78" s="130"/>
      <c r="N78" s="130"/>
      <c r="O78" s="131"/>
      <c r="P78" s="111">
        <f t="shared" si="22"/>
        <v>205</v>
      </c>
      <c r="Q78" s="111">
        <f t="shared" si="22"/>
        <v>0</v>
      </c>
      <c r="R78" s="111">
        <f t="shared" si="22"/>
        <v>0</v>
      </c>
      <c r="S78" s="26"/>
      <c r="T78" s="25">
        <v>0</v>
      </c>
      <c r="U78" s="24">
        <v>60</v>
      </c>
      <c r="V78" s="15"/>
    </row>
    <row r="79" spans="1:22" ht="21.75" customHeight="1" x14ac:dyDescent="0.25">
      <c r="A79" s="23"/>
      <c r="B79" s="33"/>
      <c r="C79" s="32"/>
      <c r="D79" s="32"/>
      <c r="E79" s="31"/>
      <c r="F79" s="88"/>
      <c r="G79" s="84"/>
      <c r="H79" s="84" t="s">
        <v>3</v>
      </c>
      <c r="I79" s="29">
        <v>503</v>
      </c>
      <c r="J79" s="28" t="s">
        <v>26</v>
      </c>
      <c r="K79" s="27">
        <v>240</v>
      </c>
      <c r="L79" s="130"/>
      <c r="M79" s="130"/>
      <c r="N79" s="130"/>
      <c r="O79" s="131"/>
      <c r="P79" s="111">
        <v>205</v>
      </c>
      <c r="Q79" s="111">
        <v>0</v>
      </c>
      <c r="R79" s="111">
        <v>0</v>
      </c>
      <c r="S79" s="26"/>
      <c r="T79" s="25">
        <v>0</v>
      </c>
      <c r="U79" s="24">
        <v>60</v>
      </c>
      <c r="V79" s="15"/>
    </row>
    <row r="80" spans="1:22" ht="21.75" customHeight="1" x14ac:dyDescent="0.25">
      <c r="A80" s="23"/>
      <c r="B80" s="33"/>
      <c r="C80" s="32"/>
      <c r="D80" s="32"/>
      <c r="E80" s="30"/>
      <c r="F80" s="103" t="s">
        <v>89</v>
      </c>
      <c r="G80" s="100"/>
      <c r="H80" s="100" t="s">
        <v>89</v>
      </c>
      <c r="I80" s="29">
        <v>503</v>
      </c>
      <c r="J80" s="28">
        <v>8800005130</v>
      </c>
      <c r="K80" s="27">
        <v>200</v>
      </c>
      <c r="L80" s="101"/>
      <c r="M80" s="101"/>
      <c r="N80" s="101"/>
      <c r="O80" s="102"/>
      <c r="P80" s="111">
        <v>105</v>
      </c>
      <c r="Q80" s="111">
        <v>0</v>
      </c>
      <c r="R80" s="111">
        <v>0</v>
      </c>
      <c r="S80" s="26"/>
      <c r="T80" s="25"/>
      <c r="U80" s="24"/>
      <c r="V80" s="15"/>
    </row>
    <row r="81" spans="1:22" ht="21.75" customHeight="1" x14ac:dyDescent="0.25">
      <c r="A81" s="23"/>
      <c r="B81" s="33"/>
      <c r="C81" s="32"/>
      <c r="D81" s="32"/>
      <c r="E81" s="30"/>
      <c r="F81" s="103"/>
      <c r="G81" s="100"/>
      <c r="H81" s="100" t="s">
        <v>3</v>
      </c>
      <c r="I81" s="29">
        <v>503</v>
      </c>
      <c r="J81" s="28">
        <v>8800005130</v>
      </c>
      <c r="K81" s="27">
        <v>240</v>
      </c>
      <c r="L81" s="101"/>
      <c r="M81" s="101"/>
      <c r="N81" s="101"/>
      <c r="O81" s="102"/>
      <c r="P81" s="111">
        <v>105</v>
      </c>
      <c r="Q81" s="111">
        <v>0</v>
      </c>
      <c r="R81" s="111">
        <v>0</v>
      </c>
      <c r="S81" s="26"/>
      <c r="T81" s="25"/>
      <c r="U81" s="24"/>
      <c r="V81" s="15"/>
    </row>
    <row r="82" spans="1:22" ht="11.25" customHeight="1" x14ac:dyDescent="0.25">
      <c r="A82" s="23"/>
      <c r="B82" s="33"/>
      <c r="C82" s="32"/>
      <c r="D82" s="32"/>
      <c r="E82" s="30"/>
      <c r="F82" s="128" t="s">
        <v>25</v>
      </c>
      <c r="G82" s="128"/>
      <c r="H82" s="129"/>
      <c r="I82" s="29">
        <v>503</v>
      </c>
      <c r="J82" s="28" t="s">
        <v>24</v>
      </c>
      <c r="K82" s="27">
        <v>0</v>
      </c>
      <c r="L82" s="130"/>
      <c r="M82" s="130"/>
      <c r="N82" s="130"/>
      <c r="O82" s="131"/>
      <c r="P82" s="119">
        <f t="shared" ref="P82:R83" si="23">P83</f>
        <v>155</v>
      </c>
      <c r="Q82" s="111">
        <f t="shared" si="23"/>
        <v>0</v>
      </c>
      <c r="R82" s="111">
        <f t="shared" si="23"/>
        <v>0</v>
      </c>
      <c r="S82" s="26"/>
      <c r="T82" s="25">
        <v>0</v>
      </c>
      <c r="U82" s="24">
        <v>20</v>
      </c>
      <c r="V82" s="15"/>
    </row>
    <row r="83" spans="1:22" ht="21.75" customHeight="1" x14ac:dyDescent="0.25">
      <c r="A83" s="23"/>
      <c r="B83" s="33"/>
      <c r="C83" s="32"/>
      <c r="D83" s="32"/>
      <c r="E83" s="31"/>
      <c r="F83" s="86"/>
      <c r="G83" s="132" t="s">
        <v>4</v>
      </c>
      <c r="H83" s="133"/>
      <c r="I83" s="29">
        <v>503</v>
      </c>
      <c r="J83" s="28" t="s">
        <v>24</v>
      </c>
      <c r="K83" s="27">
        <v>200</v>
      </c>
      <c r="L83" s="130"/>
      <c r="M83" s="130"/>
      <c r="N83" s="130"/>
      <c r="O83" s="131"/>
      <c r="P83" s="119">
        <f t="shared" si="23"/>
        <v>155</v>
      </c>
      <c r="Q83" s="111">
        <f t="shared" si="23"/>
        <v>0</v>
      </c>
      <c r="R83" s="111">
        <f t="shared" si="23"/>
        <v>0</v>
      </c>
      <c r="S83" s="26"/>
      <c r="T83" s="25">
        <v>0</v>
      </c>
      <c r="U83" s="24">
        <v>20</v>
      </c>
      <c r="V83" s="15"/>
    </row>
    <row r="84" spans="1:22" ht="21.75" customHeight="1" x14ac:dyDescent="0.25">
      <c r="A84" s="23"/>
      <c r="B84" s="33"/>
      <c r="C84" s="32"/>
      <c r="D84" s="32"/>
      <c r="E84" s="31"/>
      <c r="F84" s="88"/>
      <c r="G84" s="84"/>
      <c r="H84" s="84" t="s">
        <v>3</v>
      </c>
      <c r="I84" s="29">
        <v>503</v>
      </c>
      <c r="J84" s="28" t="s">
        <v>24</v>
      </c>
      <c r="K84" s="27">
        <v>240</v>
      </c>
      <c r="L84" s="130"/>
      <c r="M84" s="130"/>
      <c r="N84" s="130"/>
      <c r="O84" s="131"/>
      <c r="P84" s="119">
        <v>155</v>
      </c>
      <c r="Q84" s="111">
        <v>0</v>
      </c>
      <c r="R84" s="111">
        <v>0</v>
      </c>
      <c r="S84" s="26"/>
      <c r="T84" s="25">
        <v>0</v>
      </c>
      <c r="U84" s="24">
        <v>20</v>
      </c>
      <c r="V84" s="15"/>
    </row>
    <row r="85" spans="1:22" ht="15.75" customHeight="1" x14ac:dyDescent="0.25">
      <c r="A85" s="23"/>
      <c r="B85" s="87"/>
      <c r="C85" s="34"/>
      <c r="D85" s="34"/>
      <c r="E85" s="30"/>
      <c r="F85" s="30"/>
      <c r="G85" s="85"/>
      <c r="H85" s="84" t="s">
        <v>78</v>
      </c>
      <c r="I85" s="29">
        <v>700</v>
      </c>
      <c r="J85" s="28"/>
      <c r="K85" s="27"/>
      <c r="L85" s="82"/>
      <c r="M85" s="82"/>
      <c r="N85" s="82"/>
      <c r="O85" s="83"/>
      <c r="P85" s="121">
        <f>P86</f>
        <v>5</v>
      </c>
      <c r="Q85" s="121">
        <f>Q86</f>
        <v>0</v>
      </c>
      <c r="R85" s="121">
        <f t="shared" ref="R85" si="24">R86</f>
        <v>0</v>
      </c>
      <c r="S85" s="26"/>
      <c r="T85" s="25"/>
      <c r="U85" s="24"/>
      <c r="V85" s="15"/>
    </row>
    <row r="86" spans="1:22" ht="13.5" customHeight="1" x14ac:dyDescent="0.25">
      <c r="A86" s="23"/>
      <c r="B86" s="87"/>
      <c r="C86" s="34"/>
      <c r="D86" s="34"/>
      <c r="E86" s="30"/>
      <c r="F86" s="30"/>
      <c r="G86" s="85"/>
      <c r="H86" s="84" t="s">
        <v>79</v>
      </c>
      <c r="I86" s="29">
        <v>707</v>
      </c>
      <c r="J86" s="28" t="s">
        <v>6</v>
      </c>
      <c r="K86" s="27"/>
      <c r="L86" s="82"/>
      <c r="M86" s="82"/>
      <c r="N86" s="82"/>
      <c r="O86" s="83"/>
      <c r="P86" s="111">
        <f>P87</f>
        <v>5</v>
      </c>
      <c r="Q86" s="111">
        <f>Q87</f>
        <v>0</v>
      </c>
      <c r="R86" s="111">
        <f t="shared" ref="R86" si="25">R87</f>
        <v>0</v>
      </c>
      <c r="S86" s="26"/>
      <c r="T86" s="25"/>
      <c r="U86" s="24"/>
      <c r="V86" s="15"/>
    </row>
    <row r="87" spans="1:22" ht="15" customHeight="1" x14ac:dyDescent="0.25">
      <c r="A87" s="23"/>
      <c r="B87" s="87"/>
      <c r="C87" s="34"/>
      <c r="D87" s="34"/>
      <c r="E87" s="30"/>
      <c r="F87" s="30"/>
      <c r="G87" s="85"/>
      <c r="H87" s="84" t="s">
        <v>80</v>
      </c>
      <c r="I87" s="29">
        <v>707</v>
      </c>
      <c r="J87" s="28" t="s">
        <v>6</v>
      </c>
      <c r="K87" s="27"/>
      <c r="L87" s="82"/>
      <c r="M87" s="82"/>
      <c r="N87" s="82"/>
      <c r="O87" s="83"/>
      <c r="P87" s="111">
        <f>P88</f>
        <v>5</v>
      </c>
      <c r="Q87" s="111">
        <f t="shared" ref="Q87:R87" si="26">Q88</f>
        <v>0</v>
      </c>
      <c r="R87" s="111">
        <f t="shared" si="26"/>
        <v>0</v>
      </c>
      <c r="S87" s="26"/>
      <c r="T87" s="25"/>
      <c r="U87" s="24"/>
      <c r="V87" s="15"/>
    </row>
    <row r="88" spans="1:22" ht="21.75" customHeight="1" x14ac:dyDescent="0.25">
      <c r="A88" s="23"/>
      <c r="B88" s="87"/>
      <c r="C88" s="34"/>
      <c r="D88" s="34"/>
      <c r="E88" s="30"/>
      <c r="F88" s="30"/>
      <c r="G88" s="85"/>
      <c r="H88" s="84" t="s">
        <v>4</v>
      </c>
      <c r="I88" s="29">
        <v>707</v>
      </c>
      <c r="J88" s="28">
        <v>8800007170</v>
      </c>
      <c r="K88" s="27">
        <v>200</v>
      </c>
      <c r="L88" s="82"/>
      <c r="M88" s="82"/>
      <c r="N88" s="82"/>
      <c r="O88" s="83"/>
      <c r="P88" s="111">
        <f>P89</f>
        <v>5</v>
      </c>
      <c r="Q88" s="111">
        <f t="shared" ref="Q88:R88" si="27">Q89</f>
        <v>0</v>
      </c>
      <c r="R88" s="111">
        <f t="shared" si="27"/>
        <v>0</v>
      </c>
      <c r="S88" s="26"/>
      <c r="T88" s="25"/>
      <c r="U88" s="24"/>
      <c r="V88" s="15"/>
    </row>
    <row r="89" spans="1:22" ht="21.75" customHeight="1" x14ac:dyDescent="0.25">
      <c r="A89" s="23"/>
      <c r="B89" s="87"/>
      <c r="C89" s="34"/>
      <c r="D89" s="34"/>
      <c r="E89" s="30"/>
      <c r="F89" s="30"/>
      <c r="G89" s="85"/>
      <c r="H89" s="84" t="s">
        <v>3</v>
      </c>
      <c r="I89" s="29">
        <v>707</v>
      </c>
      <c r="J89" s="28">
        <v>8800007170</v>
      </c>
      <c r="K89" s="27">
        <v>240</v>
      </c>
      <c r="L89" s="82"/>
      <c r="M89" s="82"/>
      <c r="N89" s="82"/>
      <c r="O89" s="83"/>
      <c r="P89" s="111">
        <v>5</v>
      </c>
      <c r="Q89" s="111">
        <v>0</v>
      </c>
      <c r="R89" s="111">
        <v>0</v>
      </c>
      <c r="S89" s="26"/>
      <c r="T89" s="25"/>
      <c r="U89" s="24"/>
      <c r="V89" s="15"/>
    </row>
    <row r="90" spans="1:22" ht="11.25" customHeight="1" x14ac:dyDescent="0.25">
      <c r="A90" s="23"/>
      <c r="B90" s="132" t="s">
        <v>23</v>
      </c>
      <c r="C90" s="132"/>
      <c r="D90" s="132"/>
      <c r="E90" s="132"/>
      <c r="F90" s="132"/>
      <c r="G90" s="132"/>
      <c r="H90" s="133"/>
      <c r="I90" s="29">
        <v>800</v>
      </c>
      <c r="J90" s="28">
        <v>0</v>
      </c>
      <c r="K90" s="27">
        <v>0</v>
      </c>
      <c r="L90" s="130"/>
      <c r="M90" s="130"/>
      <c r="N90" s="130"/>
      <c r="O90" s="131"/>
      <c r="P90" s="110">
        <f>P94+P96+P98</f>
        <v>3286.17</v>
      </c>
      <c r="Q90" s="110">
        <f t="shared" ref="Q90:U90" si="28">Q94+Q96+Q98</f>
        <v>269.81</v>
      </c>
      <c r="R90" s="110">
        <f t="shared" si="28"/>
        <v>237.11</v>
      </c>
      <c r="S90" s="112">
        <f t="shared" si="28"/>
        <v>0</v>
      </c>
      <c r="T90" s="112">
        <f t="shared" si="28"/>
        <v>0</v>
      </c>
      <c r="U90" s="112">
        <f t="shared" si="28"/>
        <v>1870.2</v>
      </c>
      <c r="V90" s="15"/>
    </row>
    <row r="91" spans="1:22" ht="11.25" customHeight="1" x14ac:dyDescent="0.25">
      <c r="A91" s="23"/>
      <c r="B91" s="132" t="s">
        <v>22</v>
      </c>
      <c r="C91" s="132"/>
      <c r="D91" s="132"/>
      <c r="E91" s="132"/>
      <c r="F91" s="132"/>
      <c r="G91" s="132"/>
      <c r="H91" s="133"/>
      <c r="I91" s="29">
        <v>801</v>
      </c>
      <c r="J91" s="28">
        <v>0</v>
      </c>
      <c r="K91" s="27">
        <v>0</v>
      </c>
      <c r="L91" s="130"/>
      <c r="M91" s="130"/>
      <c r="N91" s="130"/>
      <c r="O91" s="131"/>
      <c r="P91" s="111">
        <f t="shared" ref="P91:R92" si="29">P92</f>
        <v>3286.17</v>
      </c>
      <c r="Q91" s="111">
        <f t="shared" si="29"/>
        <v>269.81</v>
      </c>
      <c r="R91" s="111">
        <f t="shared" si="29"/>
        <v>237.11</v>
      </c>
      <c r="S91" s="26"/>
      <c r="T91" s="25">
        <v>0</v>
      </c>
      <c r="U91" s="24">
        <v>1870.2</v>
      </c>
      <c r="V91" s="15"/>
    </row>
    <row r="92" spans="1:22" ht="11.25" customHeight="1" x14ac:dyDescent="0.25">
      <c r="A92" s="23"/>
      <c r="B92" s="33"/>
      <c r="C92" s="32"/>
      <c r="D92" s="34"/>
      <c r="E92" s="128" t="s">
        <v>7</v>
      </c>
      <c r="F92" s="128"/>
      <c r="G92" s="128"/>
      <c r="H92" s="129"/>
      <c r="I92" s="29">
        <v>801</v>
      </c>
      <c r="J92" s="28" t="s">
        <v>6</v>
      </c>
      <c r="K92" s="27">
        <v>0</v>
      </c>
      <c r="L92" s="130"/>
      <c r="M92" s="130"/>
      <c r="N92" s="130"/>
      <c r="O92" s="131"/>
      <c r="P92" s="111">
        <f>P93</f>
        <v>3286.17</v>
      </c>
      <c r="Q92" s="111">
        <f t="shared" si="29"/>
        <v>269.81</v>
      </c>
      <c r="R92" s="111">
        <f t="shared" si="29"/>
        <v>237.11</v>
      </c>
      <c r="S92" s="26"/>
      <c r="T92" s="25">
        <v>0</v>
      </c>
      <c r="U92" s="24">
        <v>1870.2</v>
      </c>
      <c r="V92" s="15"/>
    </row>
    <row r="93" spans="1:22" ht="11.25" customHeight="1" x14ac:dyDescent="0.25">
      <c r="A93" s="23"/>
      <c r="B93" s="33"/>
      <c r="C93" s="32"/>
      <c r="D93" s="32"/>
      <c r="E93" s="30"/>
      <c r="F93" s="128" t="s">
        <v>21</v>
      </c>
      <c r="G93" s="128"/>
      <c r="H93" s="129"/>
      <c r="I93" s="29">
        <v>801</v>
      </c>
      <c r="J93" s="28" t="s">
        <v>18</v>
      </c>
      <c r="K93" s="27">
        <v>0</v>
      </c>
      <c r="L93" s="130"/>
      <c r="M93" s="130"/>
      <c r="N93" s="130"/>
      <c r="O93" s="131"/>
      <c r="P93" s="111">
        <f>P94+P96+P98</f>
        <v>3286.17</v>
      </c>
      <c r="Q93" s="111">
        <f t="shared" ref="Q93:R93" si="30">Q94+Q96+Q98</f>
        <v>269.81</v>
      </c>
      <c r="R93" s="111">
        <f t="shared" si="30"/>
        <v>237.11</v>
      </c>
      <c r="S93" s="26"/>
      <c r="T93" s="25">
        <v>0</v>
      </c>
      <c r="U93" s="24">
        <v>1870.2</v>
      </c>
      <c r="V93" s="15"/>
    </row>
    <row r="94" spans="1:22" ht="55.5" customHeight="1" x14ac:dyDescent="0.25">
      <c r="A94" s="23"/>
      <c r="B94" s="33"/>
      <c r="C94" s="32"/>
      <c r="D94" s="32"/>
      <c r="E94" s="31"/>
      <c r="F94" s="30"/>
      <c r="G94" s="132" t="s">
        <v>17</v>
      </c>
      <c r="H94" s="133"/>
      <c r="I94" s="29">
        <v>801</v>
      </c>
      <c r="J94" s="28" t="s">
        <v>18</v>
      </c>
      <c r="K94" s="27">
        <v>100</v>
      </c>
      <c r="L94" s="130"/>
      <c r="M94" s="130"/>
      <c r="N94" s="130"/>
      <c r="O94" s="131"/>
      <c r="P94" s="111">
        <v>2393.87</v>
      </c>
      <c r="Q94" s="119">
        <f>Q95</f>
        <v>269.81</v>
      </c>
      <c r="R94" s="119">
        <f>R95</f>
        <v>237.11</v>
      </c>
      <c r="S94" s="26"/>
      <c r="T94" s="25">
        <v>0</v>
      </c>
      <c r="U94" s="24">
        <v>1767.2</v>
      </c>
      <c r="V94" s="15"/>
    </row>
    <row r="95" spans="1:22" ht="11.25" customHeight="1" x14ac:dyDescent="0.25">
      <c r="A95" s="23"/>
      <c r="B95" s="33"/>
      <c r="C95" s="32"/>
      <c r="D95" s="32"/>
      <c r="E95" s="31"/>
      <c r="F95" s="31"/>
      <c r="G95" s="36"/>
      <c r="H95" s="35" t="s">
        <v>16</v>
      </c>
      <c r="I95" s="29">
        <v>801</v>
      </c>
      <c r="J95" s="28" t="s">
        <v>18</v>
      </c>
      <c r="K95" s="27">
        <v>110</v>
      </c>
      <c r="L95" s="130"/>
      <c r="M95" s="130"/>
      <c r="N95" s="130"/>
      <c r="O95" s="131"/>
      <c r="P95" s="111">
        <v>2393.87</v>
      </c>
      <c r="Q95" s="119">
        <v>269.81</v>
      </c>
      <c r="R95" s="119">
        <v>237.11</v>
      </c>
      <c r="S95" s="26"/>
      <c r="T95" s="25">
        <v>0</v>
      </c>
      <c r="U95" s="24">
        <v>1767.2</v>
      </c>
      <c r="V95" s="15"/>
    </row>
    <row r="96" spans="1:22" ht="21.75" customHeight="1" x14ac:dyDescent="0.25">
      <c r="A96" s="23"/>
      <c r="B96" s="33"/>
      <c r="C96" s="32"/>
      <c r="D96" s="32"/>
      <c r="E96" s="31"/>
      <c r="F96" s="30"/>
      <c r="G96" s="132" t="s">
        <v>4</v>
      </c>
      <c r="H96" s="133"/>
      <c r="I96" s="29">
        <v>801</v>
      </c>
      <c r="J96" s="28" t="s">
        <v>18</v>
      </c>
      <c r="K96" s="27">
        <v>200</v>
      </c>
      <c r="L96" s="130"/>
      <c r="M96" s="130"/>
      <c r="N96" s="130"/>
      <c r="O96" s="131"/>
      <c r="P96" s="111">
        <v>890</v>
      </c>
      <c r="Q96" s="111">
        <v>0</v>
      </c>
      <c r="R96" s="111">
        <v>0</v>
      </c>
      <c r="S96" s="26"/>
      <c r="T96" s="25">
        <v>0</v>
      </c>
      <c r="U96" s="24">
        <v>100</v>
      </c>
      <c r="V96" s="15"/>
    </row>
    <row r="97" spans="1:22" ht="21.75" customHeight="1" x14ac:dyDescent="0.25">
      <c r="A97" s="23"/>
      <c r="B97" s="33"/>
      <c r="C97" s="32"/>
      <c r="D97" s="32"/>
      <c r="E97" s="31"/>
      <c r="F97" s="31"/>
      <c r="G97" s="84"/>
      <c r="H97" s="84" t="s">
        <v>3</v>
      </c>
      <c r="I97" s="29">
        <v>801</v>
      </c>
      <c r="J97" s="28" t="s">
        <v>18</v>
      </c>
      <c r="K97" s="27">
        <v>240</v>
      </c>
      <c r="L97" s="130"/>
      <c r="M97" s="130"/>
      <c r="N97" s="130"/>
      <c r="O97" s="131"/>
      <c r="P97" s="111">
        <v>890</v>
      </c>
      <c r="Q97" s="111">
        <v>0</v>
      </c>
      <c r="R97" s="111">
        <v>0</v>
      </c>
      <c r="S97" s="26"/>
      <c r="T97" s="25">
        <v>0</v>
      </c>
      <c r="U97" s="24">
        <v>100</v>
      </c>
      <c r="V97" s="15"/>
    </row>
    <row r="98" spans="1:22" ht="11.25" customHeight="1" x14ac:dyDescent="0.25">
      <c r="A98" s="23"/>
      <c r="B98" s="33"/>
      <c r="C98" s="32"/>
      <c r="D98" s="32"/>
      <c r="E98" s="31"/>
      <c r="F98" s="30"/>
      <c r="G98" s="132" t="s">
        <v>20</v>
      </c>
      <c r="H98" s="133"/>
      <c r="I98" s="29">
        <v>801</v>
      </c>
      <c r="J98" s="28" t="s">
        <v>18</v>
      </c>
      <c r="K98" s="27">
        <v>800</v>
      </c>
      <c r="L98" s="130"/>
      <c r="M98" s="130"/>
      <c r="N98" s="130"/>
      <c r="O98" s="131"/>
      <c r="P98" s="111">
        <f>P99</f>
        <v>2.2999999999999998</v>
      </c>
      <c r="Q98" s="111">
        <f>Q99</f>
        <v>0</v>
      </c>
      <c r="R98" s="111">
        <f>R99</f>
        <v>0</v>
      </c>
      <c r="S98" s="26"/>
      <c r="T98" s="25">
        <v>0</v>
      </c>
      <c r="U98" s="24">
        <v>3</v>
      </c>
      <c r="V98" s="15"/>
    </row>
    <row r="99" spans="1:22" ht="11.25" customHeight="1" x14ac:dyDescent="0.25">
      <c r="A99" s="23"/>
      <c r="B99" s="89"/>
      <c r="C99" s="90"/>
      <c r="D99" s="90"/>
      <c r="E99" s="88"/>
      <c r="F99" s="88"/>
      <c r="G99" s="84"/>
      <c r="H99" s="84" t="s">
        <v>19</v>
      </c>
      <c r="I99" s="29">
        <v>801</v>
      </c>
      <c r="J99" s="28" t="s">
        <v>18</v>
      </c>
      <c r="K99" s="27">
        <v>850</v>
      </c>
      <c r="L99" s="130"/>
      <c r="M99" s="130"/>
      <c r="N99" s="130"/>
      <c r="O99" s="131"/>
      <c r="P99" s="111">
        <v>2.2999999999999998</v>
      </c>
      <c r="Q99" s="111">
        <v>0</v>
      </c>
      <c r="R99" s="111">
        <v>0</v>
      </c>
      <c r="S99" s="26"/>
      <c r="T99" s="25">
        <v>0</v>
      </c>
      <c r="U99" s="24">
        <v>3</v>
      </c>
      <c r="V99" s="15"/>
    </row>
    <row r="100" spans="1:22" ht="11.25" customHeight="1" x14ac:dyDescent="0.25">
      <c r="A100" s="23"/>
      <c r="B100" s="132" t="s">
        <v>15</v>
      </c>
      <c r="C100" s="132"/>
      <c r="D100" s="132"/>
      <c r="E100" s="132"/>
      <c r="F100" s="132"/>
      <c r="G100" s="132"/>
      <c r="H100" s="133"/>
      <c r="I100" s="29">
        <v>1000</v>
      </c>
      <c r="J100" s="28">
        <v>0</v>
      </c>
      <c r="K100" s="27">
        <v>0</v>
      </c>
      <c r="L100" s="130"/>
      <c r="M100" s="130"/>
      <c r="N100" s="130"/>
      <c r="O100" s="131"/>
      <c r="P100" s="110">
        <f>P101</f>
        <v>250</v>
      </c>
      <c r="Q100" s="110">
        <f t="shared" ref="Q100:R100" si="31">Q101</f>
        <v>0</v>
      </c>
      <c r="R100" s="110">
        <f t="shared" si="31"/>
        <v>0</v>
      </c>
      <c r="S100" s="26"/>
      <c r="T100" s="25">
        <v>0</v>
      </c>
      <c r="U100" s="24">
        <v>20</v>
      </c>
      <c r="V100" s="15"/>
    </row>
    <row r="101" spans="1:22" ht="11.25" customHeight="1" x14ac:dyDescent="0.25">
      <c r="A101" s="23"/>
      <c r="B101" s="132" t="s">
        <v>14</v>
      </c>
      <c r="C101" s="132"/>
      <c r="D101" s="132"/>
      <c r="E101" s="132"/>
      <c r="F101" s="132"/>
      <c r="G101" s="132"/>
      <c r="H101" s="133"/>
      <c r="I101" s="29">
        <v>1001</v>
      </c>
      <c r="J101" s="28">
        <v>0</v>
      </c>
      <c r="K101" s="27">
        <v>0</v>
      </c>
      <c r="L101" s="130"/>
      <c r="M101" s="130"/>
      <c r="N101" s="130"/>
      <c r="O101" s="131"/>
      <c r="P101" s="111">
        <f t="shared" ref="P101:R104" si="32">P102</f>
        <v>250</v>
      </c>
      <c r="Q101" s="111">
        <f t="shared" si="32"/>
        <v>0</v>
      </c>
      <c r="R101" s="111">
        <f t="shared" si="32"/>
        <v>0</v>
      </c>
      <c r="S101" s="26"/>
      <c r="T101" s="25">
        <v>0</v>
      </c>
      <c r="U101" s="24">
        <v>10</v>
      </c>
      <c r="V101" s="15"/>
    </row>
    <row r="102" spans="1:22" ht="11.25" customHeight="1" x14ac:dyDescent="0.25">
      <c r="A102" s="23"/>
      <c r="B102" s="89"/>
      <c r="C102" s="90"/>
      <c r="D102" s="91"/>
      <c r="E102" s="128" t="s">
        <v>80</v>
      </c>
      <c r="F102" s="128"/>
      <c r="G102" s="128"/>
      <c r="H102" s="129"/>
      <c r="I102" s="29">
        <v>1001</v>
      </c>
      <c r="J102" s="28" t="s">
        <v>6</v>
      </c>
      <c r="K102" s="27">
        <v>0</v>
      </c>
      <c r="L102" s="130"/>
      <c r="M102" s="130"/>
      <c r="N102" s="130"/>
      <c r="O102" s="131"/>
      <c r="P102" s="111">
        <f>P103</f>
        <v>250</v>
      </c>
      <c r="Q102" s="111">
        <f t="shared" si="32"/>
        <v>0</v>
      </c>
      <c r="R102" s="111">
        <f t="shared" si="32"/>
        <v>0</v>
      </c>
      <c r="S102" s="26"/>
      <c r="T102" s="25">
        <v>0</v>
      </c>
      <c r="U102" s="24">
        <v>10</v>
      </c>
      <c r="V102" s="15"/>
    </row>
    <row r="103" spans="1:22" ht="11.25" customHeight="1" x14ac:dyDescent="0.25">
      <c r="A103" s="23"/>
      <c r="B103" s="89"/>
      <c r="C103" s="90"/>
      <c r="D103" s="90"/>
      <c r="E103" s="86"/>
      <c r="F103" s="128" t="s">
        <v>13</v>
      </c>
      <c r="G103" s="128"/>
      <c r="H103" s="129"/>
      <c r="I103" s="29">
        <v>1001</v>
      </c>
      <c r="J103" s="28" t="s">
        <v>10</v>
      </c>
      <c r="K103" s="27">
        <v>0</v>
      </c>
      <c r="L103" s="130"/>
      <c r="M103" s="130"/>
      <c r="N103" s="130"/>
      <c r="O103" s="131"/>
      <c r="P103" s="111">
        <f t="shared" si="32"/>
        <v>250</v>
      </c>
      <c r="Q103" s="111">
        <f t="shared" si="32"/>
        <v>0</v>
      </c>
      <c r="R103" s="111">
        <f t="shared" si="32"/>
        <v>0</v>
      </c>
      <c r="S103" s="26"/>
      <c r="T103" s="25">
        <v>0</v>
      </c>
      <c r="U103" s="24">
        <v>10</v>
      </c>
      <c r="V103" s="15"/>
    </row>
    <row r="104" spans="1:22" ht="11.25" customHeight="1" x14ac:dyDescent="0.25">
      <c r="A104" s="23"/>
      <c r="B104" s="89"/>
      <c r="C104" s="90"/>
      <c r="D104" s="90"/>
      <c r="E104" s="88"/>
      <c r="F104" s="86"/>
      <c r="G104" s="132" t="s">
        <v>12</v>
      </c>
      <c r="H104" s="133"/>
      <c r="I104" s="29">
        <v>1001</v>
      </c>
      <c r="J104" s="28" t="s">
        <v>10</v>
      </c>
      <c r="K104" s="27">
        <v>300</v>
      </c>
      <c r="L104" s="130"/>
      <c r="M104" s="130"/>
      <c r="N104" s="130"/>
      <c r="O104" s="131"/>
      <c r="P104" s="111">
        <f t="shared" si="32"/>
        <v>250</v>
      </c>
      <c r="Q104" s="111">
        <f t="shared" si="32"/>
        <v>0</v>
      </c>
      <c r="R104" s="111">
        <f t="shared" si="32"/>
        <v>0</v>
      </c>
      <c r="S104" s="26"/>
      <c r="T104" s="25">
        <v>0</v>
      </c>
      <c r="U104" s="24">
        <v>10</v>
      </c>
      <c r="V104" s="15"/>
    </row>
    <row r="105" spans="1:22" ht="21.75" customHeight="1" x14ac:dyDescent="0.25">
      <c r="A105" s="23"/>
      <c r="B105" s="89"/>
      <c r="C105" s="90"/>
      <c r="D105" s="90"/>
      <c r="E105" s="88"/>
      <c r="F105" s="88"/>
      <c r="G105" s="84"/>
      <c r="H105" s="84" t="s">
        <v>11</v>
      </c>
      <c r="I105" s="29">
        <v>1001</v>
      </c>
      <c r="J105" s="28" t="s">
        <v>10</v>
      </c>
      <c r="K105" s="27">
        <v>310</v>
      </c>
      <c r="L105" s="130"/>
      <c r="M105" s="130"/>
      <c r="N105" s="130"/>
      <c r="O105" s="131"/>
      <c r="P105" s="111">
        <v>250</v>
      </c>
      <c r="Q105" s="111">
        <v>0</v>
      </c>
      <c r="R105" s="111">
        <v>0</v>
      </c>
      <c r="S105" s="26"/>
      <c r="T105" s="25">
        <v>0</v>
      </c>
      <c r="U105" s="24">
        <v>10</v>
      </c>
      <c r="V105" s="15"/>
    </row>
    <row r="106" spans="1:22" ht="11.25" customHeight="1" x14ac:dyDescent="0.25">
      <c r="A106" s="23"/>
      <c r="B106" s="132" t="s">
        <v>9</v>
      </c>
      <c r="C106" s="132"/>
      <c r="D106" s="132"/>
      <c r="E106" s="132"/>
      <c r="F106" s="132"/>
      <c r="G106" s="132"/>
      <c r="H106" s="133"/>
      <c r="I106" s="29">
        <v>1100</v>
      </c>
      <c r="J106" s="28">
        <v>0</v>
      </c>
      <c r="K106" s="27">
        <v>0</v>
      </c>
      <c r="L106" s="130"/>
      <c r="M106" s="130"/>
      <c r="N106" s="130"/>
      <c r="O106" s="131"/>
      <c r="P106" s="110">
        <f t="shared" ref="P106:R110" si="33">P107</f>
        <v>5</v>
      </c>
      <c r="Q106" s="110">
        <f t="shared" si="33"/>
        <v>0</v>
      </c>
      <c r="R106" s="110">
        <f t="shared" si="33"/>
        <v>0</v>
      </c>
      <c r="S106" s="26"/>
      <c r="T106" s="25">
        <v>0</v>
      </c>
      <c r="U106" s="24">
        <v>10</v>
      </c>
      <c r="V106" s="15"/>
    </row>
    <row r="107" spans="1:22" ht="11.25" customHeight="1" x14ac:dyDescent="0.25">
      <c r="A107" s="23"/>
      <c r="B107" s="132" t="s">
        <v>8</v>
      </c>
      <c r="C107" s="132"/>
      <c r="D107" s="132"/>
      <c r="E107" s="132"/>
      <c r="F107" s="132"/>
      <c r="G107" s="132"/>
      <c r="H107" s="133"/>
      <c r="I107" s="29">
        <v>1102</v>
      </c>
      <c r="J107" s="28">
        <v>0</v>
      </c>
      <c r="K107" s="27">
        <v>0</v>
      </c>
      <c r="L107" s="130"/>
      <c r="M107" s="130"/>
      <c r="N107" s="130"/>
      <c r="O107" s="131"/>
      <c r="P107" s="111">
        <f t="shared" si="33"/>
        <v>5</v>
      </c>
      <c r="Q107" s="111">
        <f t="shared" si="33"/>
        <v>0</v>
      </c>
      <c r="R107" s="111">
        <f t="shared" si="33"/>
        <v>0</v>
      </c>
      <c r="S107" s="26"/>
      <c r="T107" s="25">
        <v>0</v>
      </c>
      <c r="U107" s="24">
        <v>10</v>
      </c>
      <c r="V107" s="15"/>
    </row>
    <row r="108" spans="1:22" ht="11.25" customHeight="1" x14ac:dyDescent="0.25">
      <c r="A108" s="23"/>
      <c r="B108" s="89"/>
      <c r="C108" s="90"/>
      <c r="D108" s="91"/>
      <c r="E108" s="128" t="s">
        <v>80</v>
      </c>
      <c r="F108" s="128"/>
      <c r="G108" s="128"/>
      <c r="H108" s="129"/>
      <c r="I108" s="29">
        <v>1102</v>
      </c>
      <c r="J108" s="28" t="s">
        <v>6</v>
      </c>
      <c r="K108" s="27">
        <v>0</v>
      </c>
      <c r="L108" s="130"/>
      <c r="M108" s="130"/>
      <c r="N108" s="130"/>
      <c r="O108" s="131"/>
      <c r="P108" s="111">
        <f t="shared" si="33"/>
        <v>5</v>
      </c>
      <c r="Q108" s="111">
        <f t="shared" si="33"/>
        <v>0</v>
      </c>
      <c r="R108" s="111">
        <f t="shared" si="33"/>
        <v>0</v>
      </c>
      <c r="S108" s="26"/>
      <c r="T108" s="25">
        <v>0</v>
      </c>
      <c r="U108" s="24">
        <v>10</v>
      </c>
      <c r="V108" s="15"/>
    </row>
    <row r="109" spans="1:22" ht="11.25" customHeight="1" x14ac:dyDescent="0.25">
      <c r="A109" s="23"/>
      <c r="B109" s="89"/>
      <c r="C109" s="90"/>
      <c r="D109" s="90"/>
      <c r="E109" s="86"/>
      <c r="F109" s="128" t="s">
        <v>5</v>
      </c>
      <c r="G109" s="128"/>
      <c r="H109" s="129"/>
      <c r="I109" s="29">
        <v>1102</v>
      </c>
      <c r="J109" s="28" t="s">
        <v>2</v>
      </c>
      <c r="K109" s="27">
        <v>0</v>
      </c>
      <c r="L109" s="130"/>
      <c r="M109" s="130"/>
      <c r="N109" s="130"/>
      <c r="O109" s="131"/>
      <c r="P109" s="111">
        <f t="shared" si="33"/>
        <v>5</v>
      </c>
      <c r="Q109" s="111">
        <f t="shared" si="33"/>
        <v>0</v>
      </c>
      <c r="R109" s="111">
        <f t="shared" si="33"/>
        <v>0</v>
      </c>
      <c r="S109" s="26"/>
      <c r="T109" s="25">
        <v>0</v>
      </c>
      <c r="U109" s="24">
        <v>10</v>
      </c>
      <c r="V109" s="15"/>
    </row>
    <row r="110" spans="1:22" ht="21.75" customHeight="1" x14ac:dyDescent="0.25">
      <c r="A110" s="23"/>
      <c r="B110" s="89"/>
      <c r="C110" s="90"/>
      <c r="D110" s="90"/>
      <c r="E110" s="88"/>
      <c r="F110" s="86"/>
      <c r="G110" s="132" t="s">
        <v>4</v>
      </c>
      <c r="H110" s="133"/>
      <c r="I110" s="29">
        <v>1102</v>
      </c>
      <c r="J110" s="28" t="s">
        <v>2</v>
      </c>
      <c r="K110" s="27">
        <v>200</v>
      </c>
      <c r="L110" s="130"/>
      <c r="M110" s="130"/>
      <c r="N110" s="130"/>
      <c r="O110" s="131"/>
      <c r="P110" s="111">
        <f t="shared" si="33"/>
        <v>5</v>
      </c>
      <c r="Q110" s="111">
        <f t="shared" si="33"/>
        <v>0</v>
      </c>
      <c r="R110" s="111">
        <f t="shared" si="33"/>
        <v>0</v>
      </c>
      <c r="S110" s="26"/>
      <c r="T110" s="25">
        <v>0</v>
      </c>
      <c r="U110" s="24">
        <v>10</v>
      </c>
      <c r="V110" s="15"/>
    </row>
    <row r="111" spans="1:22" ht="21.75" customHeight="1" thickBot="1" x14ac:dyDescent="0.3">
      <c r="A111" s="23"/>
      <c r="B111" s="92"/>
      <c r="C111" s="93"/>
      <c r="D111" s="93"/>
      <c r="E111" s="94"/>
      <c r="F111" s="94"/>
      <c r="G111" s="22"/>
      <c r="H111" s="22" t="s">
        <v>3</v>
      </c>
      <c r="I111" s="21">
        <v>1102</v>
      </c>
      <c r="J111" s="20" t="s">
        <v>2</v>
      </c>
      <c r="K111" s="19">
        <v>240</v>
      </c>
      <c r="L111" s="142"/>
      <c r="M111" s="142"/>
      <c r="N111" s="142"/>
      <c r="O111" s="143"/>
      <c r="P111" s="123">
        <v>5</v>
      </c>
      <c r="Q111" s="123">
        <v>0</v>
      </c>
      <c r="R111" s="123">
        <v>0</v>
      </c>
      <c r="S111" s="18"/>
      <c r="T111" s="17">
        <v>0</v>
      </c>
      <c r="U111" s="16">
        <v>10</v>
      </c>
      <c r="V111" s="15"/>
    </row>
    <row r="112" spans="1:22" ht="16.5" customHeight="1" thickBot="1" x14ac:dyDescent="0.3">
      <c r="A112" s="3"/>
      <c r="B112" s="14"/>
      <c r="C112" s="13"/>
      <c r="D112" s="13"/>
      <c r="E112" s="13"/>
      <c r="F112" s="13"/>
      <c r="G112" s="6"/>
      <c r="H112" s="12" t="s">
        <v>1</v>
      </c>
      <c r="I112" s="141"/>
      <c r="J112" s="141"/>
      <c r="K112" s="141"/>
      <c r="L112" s="11"/>
      <c r="M112" s="10"/>
      <c r="N112" s="10"/>
      <c r="O112" s="9"/>
      <c r="P112" s="117">
        <f>P15+P20+P32+P37+P48+P54+P66+P85+P90+P100+P106</f>
        <v>7748.71</v>
      </c>
      <c r="Q112" s="117">
        <f>Q14+Q48+Q54+Q66+Q85+Q90+Q100+Q37</f>
        <v>3101.9599999999996</v>
      </c>
      <c r="R112" s="117">
        <f>R14+R48+R54+R66+R85+R90+R100+R37</f>
        <v>3103.57</v>
      </c>
      <c r="S112" s="116">
        <f>S14+S48+S54+S66+S85+S90+S100+S37</f>
        <v>0</v>
      </c>
      <c r="T112" s="116">
        <f>T14+T48+T54+T66+T85+T90+T100+T37</f>
        <v>0</v>
      </c>
      <c r="U112" s="116">
        <f>U14+U48+U54+U66+U85+U90+U100+U37</f>
        <v>11392.7</v>
      </c>
      <c r="V112" s="3"/>
    </row>
    <row r="113" spans="1:22" ht="12.75" customHeight="1" x14ac:dyDescent="0.25">
      <c r="A113" s="2"/>
      <c r="B113" s="3"/>
      <c r="C113" s="3"/>
      <c r="D113" s="3"/>
      <c r="E113" s="3"/>
      <c r="F113" s="3"/>
      <c r="G113" s="6"/>
      <c r="H113" s="6"/>
      <c r="I113" s="3"/>
      <c r="J113" s="3"/>
      <c r="K113" s="3"/>
      <c r="L113" s="6"/>
      <c r="M113" s="6"/>
      <c r="N113" s="6"/>
      <c r="O113" s="6"/>
      <c r="P113" s="6"/>
      <c r="Q113" s="6"/>
      <c r="R113" s="6"/>
      <c r="S113" s="7"/>
      <c r="T113" s="6"/>
      <c r="U113" s="6">
        <v>0</v>
      </c>
      <c r="V113" s="8"/>
    </row>
    <row r="114" spans="1:22" ht="12.75" customHeight="1" x14ac:dyDescent="0.25">
      <c r="A114" s="2"/>
      <c r="B114" s="3"/>
      <c r="C114" s="3"/>
      <c r="D114" s="3"/>
      <c r="E114" s="3"/>
      <c r="F114" s="3"/>
      <c r="G114" s="6"/>
      <c r="H114" s="6"/>
      <c r="I114" s="3"/>
      <c r="J114" s="3"/>
      <c r="K114" s="3"/>
      <c r="L114" s="6"/>
      <c r="M114" s="6"/>
      <c r="N114" s="6"/>
      <c r="O114" s="6"/>
      <c r="P114" s="6"/>
      <c r="Q114" s="6"/>
      <c r="R114" s="6"/>
      <c r="S114" s="7"/>
      <c r="T114" s="6"/>
      <c r="U114" s="6"/>
      <c r="V114" s="2"/>
    </row>
    <row r="115" spans="1:22" ht="25.5" customHeight="1" x14ac:dyDescent="0.25">
      <c r="A115" s="4"/>
      <c r="B115" s="140"/>
      <c r="C115" s="140"/>
      <c r="D115" s="140"/>
      <c r="E115" s="140"/>
      <c r="F115" s="140"/>
      <c r="G115" s="140"/>
      <c r="H115" s="140"/>
      <c r="I115" s="140"/>
      <c r="J115" s="4"/>
      <c r="K115" s="5"/>
      <c r="L115" s="5"/>
      <c r="M115" s="5"/>
      <c r="N115" s="5"/>
      <c r="O115" s="5"/>
      <c r="P115" s="5"/>
      <c r="Q115" s="5"/>
      <c r="R115" s="5"/>
      <c r="S115" s="4"/>
      <c r="T115" s="4"/>
      <c r="U115" s="2"/>
      <c r="V115" s="2"/>
    </row>
    <row r="116" spans="1:22" ht="36" customHeight="1" x14ac:dyDescent="0.25">
      <c r="A116" s="3"/>
      <c r="B116" s="3"/>
      <c r="C116" s="3"/>
      <c r="D116" s="3"/>
      <c r="E116" s="3"/>
      <c r="F116" s="3"/>
      <c r="G116" s="3"/>
      <c r="H116" s="3"/>
      <c r="I116" s="2"/>
      <c r="J116" s="2"/>
      <c r="K116" s="2"/>
      <c r="L116" s="139" t="s">
        <v>0</v>
      </c>
      <c r="M116" s="139"/>
      <c r="N116" s="2"/>
      <c r="O116" s="139"/>
      <c r="P116" s="139"/>
      <c r="Q116" s="139"/>
      <c r="R116" s="139"/>
      <c r="S116" s="2"/>
      <c r="T116" s="2"/>
      <c r="U116" s="2"/>
      <c r="V116" s="2"/>
    </row>
    <row r="117" spans="1:22" ht="11.25" customHeight="1" x14ac:dyDescent="0.25">
      <c r="A117" s="3"/>
      <c r="B117" s="3"/>
      <c r="C117" s="3"/>
      <c r="D117" s="3"/>
      <c r="E117" s="3"/>
      <c r="F117" s="3"/>
      <c r="G117" s="3"/>
      <c r="H117" s="3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11.25" customHeight="1" x14ac:dyDescent="0.25">
      <c r="A118" s="3"/>
      <c r="B118" s="3"/>
      <c r="C118" s="3"/>
      <c r="D118" s="3"/>
      <c r="E118" s="3"/>
      <c r="F118" s="3"/>
      <c r="G118" s="3"/>
      <c r="H118" s="3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11.25" customHeight="1" x14ac:dyDescent="0.25">
      <c r="A119" s="3"/>
      <c r="B119" s="3"/>
      <c r="C119" s="3"/>
      <c r="D119" s="3"/>
      <c r="E119" s="3"/>
      <c r="F119" s="3"/>
      <c r="G119" s="3"/>
      <c r="H119" s="3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</sheetData>
  <mergeCells count="158">
    <mergeCell ref="J2:T2"/>
    <mergeCell ref="J1:T1"/>
    <mergeCell ref="A10:H10"/>
    <mergeCell ref="B48:H48"/>
    <mergeCell ref="L48:O48"/>
    <mergeCell ref="B54:H54"/>
    <mergeCell ref="L54:O54"/>
    <mergeCell ref="B13:H13"/>
    <mergeCell ref="L13:O13"/>
    <mergeCell ref="B14:H14"/>
    <mergeCell ref="L14:O14"/>
    <mergeCell ref="B40:H40"/>
    <mergeCell ref="L40:O40"/>
    <mergeCell ref="L49:O49"/>
    <mergeCell ref="G18:H18"/>
    <mergeCell ref="L18:O18"/>
    <mergeCell ref="B15:H15"/>
    <mergeCell ref="L15:O15"/>
    <mergeCell ref="E16:H16"/>
    <mergeCell ref="L16:O16"/>
    <mergeCell ref="E21:H21"/>
    <mergeCell ref="L21:O21"/>
    <mergeCell ref="H8:Q8"/>
    <mergeCell ref="G25:H25"/>
    <mergeCell ref="F103:H103"/>
    <mergeCell ref="L103:O103"/>
    <mergeCell ref="B20:H20"/>
    <mergeCell ref="B90:H90"/>
    <mergeCell ref="L90:O90"/>
    <mergeCell ref="B58:H58"/>
    <mergeCell ref="L58:O58"/>
    <mergeCell ref="F60:H60"/>
    <mergeCell ref="L60:O60"/>
    <mergeCell ref="F63:H63"/>
    <mergeCell ref="L63:O63"/>
    <mergeCell ref="L65:O65"/>
    <mergeCell ref="E76:H76"/>
    <mergeCell ref="L76:O76"/>
    <mergeCell ref="L61:O61"/>
    <mergeCell ref="G64:H64"/>
    <mergeCell ref="G23:H23"/>
    <mergeCell ref="L23:O23"/>
    <mergeCell ref="L25:O25"/>
    <mergeCell ref="E33:H33"/>
    <mergeCell ref="L33:O33"/>
    <mergeCell ref="G96:H96"/>
    <mergeCell ref="L98:O98"/>
    <mergeCell ref="O116:R116"/>
    <mergeCell ref="L116:M116"/>
    <mergeCell ref="B115:I115"/>
    <mergeCell ref="I112:K112"/>
    <mergeCell ref="B106:H106"/>
    <mergeCell ref="L106:O106"/>
    <mergeCell ref="G104:H104"/>
    <mergeCell ref="L104:O104"/>
    <mergeCell ref="B107:H107"/>
    <mergeCell ref="L107:O107"/>
    <mergeCell ref="F109:H109"/>
    <mergeCell ref="L109:O109"/>
    <mergeCell ref="L105:O105"/>
    <mergeCell ref="E108:H108"/>
    <mergeCell ref="L108:O108"/>
    <mergeCell ref="L111:O111"/>
    <mergeCell ref="G110:H110"/>
    <mergeCell ref="L110:O110"/>
    <mergeCell ref="L45:O45"/>
    <mergeCell ref="L47:O47"/>
    <mergeCell ref="L73:O73"/>
    <mergeCell ref="B91:H91"/>
    <mergeCell ref="L96:O96"/>
    <mergeCell ref="G98:H98"/>
    <mergeCell ref="B100:H100"/>
    <mergeCell ref="L94:O94"/>
    <mergeCell ref="G94:H94"/>
    <mergeCell ref="F93:H93"/>
    <mergeCell ref="L93:O93"/>
    <mergeCell ref="F77:H77"/>
    <mergeCell ref="L77:O77"/>
    <mergeCell ref="F82:H82"/>
    <mergeCell ref="G83:H83"/>
    <mergeCell ref="L83:O83"/>
    <mergeCell ref="L79:O79"/>
    <mergeCell ref="F51:H51"/>
    <mergeCell ref="L78:O78"/>
    <mergeCell ref="B75:H75"/>
    <mergeCell ref="L53:O53"/>
    <mergeCell ref="L62:O62"/>
    <mergeCell ref="B70:H70"/>
    <mergeCell ref="L70:O70"/>
    <mergeCell ref="L74:O74"/>
    <mergeCell ref="E71:H71"/>
    <mergeCell ref="L71:O71"/>
    <mergeCell ref="L91:O91"/>
    <mergeCell ref="L82:O82"/>
    <mergeCell ref="G78:H78"/>
    <mergeCell ref="E50:H50"/>
    <mergeCell ref="L50:O50"/>
    <mergeCell ref="E102:H102"/>
    <mergeCell ref="L102:O102"/>
    <mergeCell ref="L101:O101"/>
    <mergeCell ref="E92:H92"/>
    <mergeCell ref="L92:O92"/>
    <mergeCell ref="L84:O84"/>
    <mergeCell ref="B101:H101"/>
    <mergeCell ref="L95:O95"/>
    <mergeCell ref="L97:O97"/>
    <mergeCell ref="L99:O99"/>
    <mergeCell ref="F72:H72"/>
    <mergeCell ref="L72:O72"/>
    <mergeCell ref="L75:O75"/>
    <mergeCell ref="L64:O64"/>
    <mergeCell ref="L100:O100"/>
    <mergeCell ref="G73:H73"/>
    <mergeCell ref="E59:H59"/>
    <mergeCell ref="L59:O59"/>
    <mergeCell ref="L66:O66"/>
    <mergeCell ref="L51:O51"/>
    <mergeCell ref="L27:O27"/>
    <mergeCell ref="B32:H32"/>
    <mergeCell ref="L32:O32"/>
    <mergeCell ref="B41:H41"/>
    <mergeCell ref="L41:O41"/>
    <mergeCell ref="L29:O29"/>
    <mergeCell ref="G52:H52"/>
    <mergeCell ref="L52:O52"/>
    <mergeCell ref="G61:H61"/>
    <mergeCell ref="B49:H49"/>
    <mergeCell ref="L46:O46"/>
    <mergeCell ref="G46:H46"/>
    <mergeCell ref="L35:O35"/>
    <mergeCell ref="G44:H44"/>
    <mergeCell ref="L44:O44"/>
    <mergeCell ref="F29:H29"/>
    <mergeCell ref="B66:H66"/>
    <mergeCell ref="E42:H42"/>
    <mergeCell ref="L42:O42"/>
    <mergeCell ref="F22:H22"/>
    <mergeCell ref="L22:O22"/>
    <mergeCell ref="G30:H30"/>
    <mergeCell ref="L30:O30"/>
    <mergeCell ref="F34:H34"/>
    <mergeCell ref="L34:O34"/>
    <mergeCell ref="F43:H43"/>
    <mergeCell ref="L43:O43"/>
    <mergeCell ref="J3:T3"/>
    <mergeCell ref="H9:R9"/>
    <mergeCell ref="J5:T5"/>
    <mergeCell ref="L20:O20"/>
    <mergeCell ref="J4:T4"/>
    <mergeCell ref="G27:H27"/>
    <mergeCell ref="F17:H17"/>
    <mergeCell ref="L17:O17"/>
    <mergeCell ref="L19:O19"/>
    <mergeCell ref="L24:O24"/>
    <mergeCell ref="L26:O26"/>
    <mergeCell ref="L28:O28"/>
    <mergeCell ref="L31:O31"/>
    <mergeCell ref="G35:H35"/>
  </mergeCells>
  <printOptions horizontalCentered="1"/>
  <pageMargins left="0.59055118110236227" right="0.39370078740157483" top="0.39370078740157483" bottom="0.19685039370078741" header="0" footer="0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Kozlova</dc:creator>
  <cp:lastModifiedBy>Admin</cp:lastModifiedBy>
  <cp:lastPrinted>2019-12-30T02:07:27Z</cp:lastPrinted>
  <dcterms:created xsi:type="dcterms:W3CDTF">2017-11-16T01:47:50Z</dcterms:created>
  <dcterms:modified xsi:type="dcterms:W3CDTF">2019-12-30T02:07:32Z</dcterms:modified>
</cp:coreProperties>
</file>